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Zorica\Desktop\REBALANS 2026\"/>
    </mc:Choice>
  </mc:AlternateContent>
  <xr:revisionPtr revIDLastSave="0" documentId="13_ncr:1_{01236647-09FB-40EC-9B6F-B2426210955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" l="1"/>
  <c r="E34" i="3"/>
  <c r="G36" i="3"/>
  <c r="F16" i="7"/>
  <c r="E16" i="7"/>
  <c r="G16" i="7" s="1"/>
  <c r="G17" i="7"/>
  <c r="E17" i="3" l="1"/>
  <c r="H12" i="1"/>
  <c r="H11" i="1" s="1"/>
  <c r="G11" i="1"/>
  <c r="H9" i="1"/>
  <c r="E26" i="7"/>
  <c r="G39" i="7" l="1"/>
  <c r="F35" i="7"/>
  <c r="F34" i="7" s="1"/>
  <c r="F17" i="3" l="1"/>
  <c r="F15" i="3"/>
  <c r="G54" i="3" l="1"/>
  <c r="F50" i="3"/>
  <c r="E12" i="3" l="1"/>
  <c r="G18" i="7" l="1"/>
  <c r="G15" i="7" s="1"/>
  <c r="G47" i="7" l="1"/>
  <c r="G21" i="7"/>
  <c r="G12" i="7"/>
  <c r="G43" i="3"/>
  <c r="G12" i="3"/>
  <c r="F49" i="3"/>
  <c r="E16" i="3"/>
  <c r="E14" i="3"/>
  <c r="G42" i="7" l="1"/>
  <c r="G31" i="7"/>
  <c r="G30" i="7"/>
  <c r="G29" i="7"/>
  <c r="G28" i="7" s="1"/>
  <c r="F28" i="7"/>
  <c r="G27" i="7"/>
  <c r="G25" i="7"/>
  <c r="G24" i="7"/>
  <c r="G23" i="7"/>
  <c r="G22" i="7"/>
  <c r="G11" i="7"/>
  <c r="G10" i="7"/>
  <c r="D11" i="5"/>
  <c r="G56" i="3"/>
  <c r="G52" i="3"/>
  <c r="G53" i="3"/>
  <c r="G51" i="3"/>
  <c r="G48" i="3"/>
  <c r="G17" i="3"/>
  <c r="G15" i="3"/>
  <c r="G13" i="3"/>
  <c r="G11" i="3"/>
  <c r="G50" i="3" l="1"/>
  <c r="F46" i="7"/>
  <c r="G41" i="7"/>
  <c r="G40" i="7" s="1"/>
  <c r="F41" i="7"/>
  <c r="F40" i="7" s="1"/>
  <c r="G38" i="7"/>
  <c r="G37" i="7" s="1"/>
  <c r="F38" i="7"/>
  <c r="F37" i="7"/>
  <c r="G36" i="7"/>
  <c r="G26" i="7"/>
  <c r="F45" i="7" l="1"/>
  <c r="F44" i="7" s="1"/>
  <c r="F33" i="7"/>
  <c r="H8" i="1"/>
  <c r="G20" i="7" l="1"/>
  <c r="G19" i="7" s="1"/>
  <c r="F20" i="7"/>
  <c r="F19" i="7" s="1"/>
  <c r="F15" i="7"/>
  <c r="G9" i="7"/>
  <c r="F9" i="7"/>
  <c r="F8" i="7" s="1"/>
  <c r="G55" i="3"/>
  <c r="F55" i="3"/>
  <c r="E55" i="3"/>
  <c r="G47" i="3"/>
  <c r="F47" i="3"/>
  <c r="G45" i="3"/>
  <c r="G46" i="3"/>
  <c r="F44" i="3"/>
  <c r="G40" i="3"/>
  <c r="G41" i="3"/>
  <c r="G42" i="3"/>
  <c r="F38" i="3"/>
  <c r="G39" i="3"/>
  <c r="G37" i="3"/>
  <c r="G35" i="3"/>
  <c r="G34" i="3" s="1"/>
  <c r="F27" i="3"/>
  <c r="F26" i="3" s="1"/>
  <c r="G28" i="3"/>
  <c r="G27" i="3" s="1"/>
  <c r="G26" i="3" s="1"/>
  <c r="G16" i="3"/>
  <c r="G14" i="3"/>
  <c r="F21" i="3"/>
  <c r="F29" i="3" s="1"/>
  <c r="G8" i="1"/>
  <c r="F7" i="7" l="1"/>
  <c r="F6" i="7" s="1"/>
  <c r="F33" i="3"/>
  <c r="G38" i="3"/>
  <c r="G14" i="1"/>
  <c r="E9" i="7" l="1"/>
  <c r="E8" i="7" s="1"/>
  <c r="E46" i="7"/>
  <c r="E41" i="7"/>
  <c r="E40" i="7" s="1"/>
  <c r="E38" i="7"/>
  <c r="E37" i="7" s="1"/>
  <c r="E35" i="7"/>
  <c r="E28" i="7"/>
  <c r="E20" i="7"/>
  <c r="E15" i="7"/>
  <c r="G8" i="7" l="1"/>
  <c r="G7" i="7" s="1"/>
  <c r="E7" i="7"/>
  <c r="E45" i="7"/>
  <c r="E44" i="7" s="1"/>
  <c r="G46" i="7"/>
  <c r="E19" i="7"/>
  <c r="E34" i="7"/>
  <c r="E33" i="7" s="1"/>
  <c r="G35" i="7"/>
  <c r="G34" i="7" s="1"/>
  <c r="G33" i="7" s="1"/>
  <c r="E50" i="3"/>
  <c r="E49" i="3" s="1"/>
  <c r="G49" i="3" s="1"/>
  <c r="E47" i="3"/>
  <c r="E44" i="3"/>
  <c r="G44" i="3" s="1"/>
  <c r="G33" i="3" s="1"/>
  <c r="E38" i="3"/>
  <c r="E27" i="3"/>
  <c r="E26" i="3" s="1"/>
  <c r="G18" i="3"/>
  <c r="G21" i="3" s="1"/>
  <c r="E6" i="7" l="1"/>
  <c r="E33" i="3"/>
  <c r="G45" i="7"/>
  <c r="G44" i="7" s="1"/>
  <c r="G6" i="7"/>
  <c r="E21" i="3"/>
  <c r="E29" i="3" s="1"/>
  <c r="G29" i="3" s="1"/>
  <c r="F11" i="1"/>
  <c r="F8" i="1"/>
  <c r="F14" i="1" l="1"/>
  <c r="H27" i="1" s="1"/>
  <c r="H14" i="1"/>
</calcChain>
</file>

<file path=xl/sharedStrings.xml><?xml version="1.0" encoding="utf-8"?>
<sst xmlns="http://schemas.openxmlformats.org/spreadsheetml/2006/main" count="186" uniqueCount="93">
  <si>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</si>
  <si>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</si>
  <si>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</si>
  <si>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</si>
  <si>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</si>
  <si>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</si>
  <si>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</si>
  <si>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</si>
  <si>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</si>
  <si>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</si>
  <si>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</si>
  <si>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</si>
  <si>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</si>
  <si>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</si>
  <si>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</si>
  <si>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</si>
  <si>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</si>
  <si>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</si>
  <si>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</si>
  <si>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</si>
  <si>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</si>
  <si>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</si>
  <si>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</si>
  <si>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</si>
  <si>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</si>
  <si>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</si>
  <si>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</si>
  <si>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</si>
  <si>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</si>
  <si>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</si>
  <si>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</si>
  <si>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</si>
  <si>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</si>
  <si>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</si>
  <si>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</si>
  <si>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</si>
  <si>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</si>
  <si>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</si>
  <si>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</si>
  <si>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</si>
  <si>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</si>
  <si>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</si>
  <si>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</si>
  <si>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</si>
  <si>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</si>
  <si>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</si>
  <si>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Ostali prihodi za posebne namjene</t>
  </si>
  <si>
    <t>Rashodi za nabavu proizvedene dugotrajne imovine</t>
  </si>
  <si>
    <t>C) PRENESENI VIŠAK ILI PRENESENI MANJAK I VIŠEGODIŠNJI PLAN URAVNOTEŽENJA</t>
  </si>
  <si>
    <t>Naziv</t>
  </si>
  <si>
    <t>Prihodi od upravnih i administrativnih pristojbi, pristojbi po posebnim propisima i naknada</t>
  </si>
  <si>
    <t>Prihodi od prodaje robe te pruženih usluga, prihod od donacija</t>
  </si>
  <si>
    <t>Ukupni prihodi</t>
  </si>
  <si>
    <t>VIŠAK KORIŠTEN ZA POKRIĆE RASHODA</t>
  </si>
  <si>
    <t>Vlastiti izvori</t>
  </si>
  <si>
    <t>Višak prihoda poslovanja</t>
  </si>
  <si>
    <t>Prihodi za posebne namjene-višak</t>
  </si>
  <si>
    <t>Pomoći iz nenadležnog proračuna</t>
  </si>
  <si>
    <t>Financijski rashodi</t>
  </si>
  <si>
    <t>Naknade građanima i kućanstvima na temelju osiguranja i druge naknade</t>
  </si>
  <si>
    <t>Prihodi za posebne namjene - višak</t>
  </si>
  <si>
    <t>Vlastiti prihodi-višak</t>
  </si>
  <si>
    <t>082 Službe kulture</t>
  </si>
  <si>
    <t>DJELATNOST HNK, GKM I GKL</t>
  </si>
  <si>
    <t>PROGRAM S053500</t>
  </si>
  <si>
    <t>Aktivnost S053500A350001</t>
  </si>
  <si>
    <t>PROGRAM S052500</t>
  </si>
  <si>
    <t>MALI MARULIĆ</t>
  </si>
  <si>
    <t>Izvor financiranja 11</t>
  </si>
  <si>
    <t>Izvor financiranja 53</t>
  </si>
  <si>
    <t>Izvor financiranja 43</t>
  </si>
  <si>
    <t>Izvor financiranja 31</t>
  </si>
  <si>
    <t>Aktivnost S053500t350003</t>
  </si>
  <si>
    <t>Aktivnost S053500A350501</t>
  </si>
  <si>
    <t>UPRAVNA I KAZALIŠNA VIJEĆA</t>
  </si>
  <si>
    <t>Izvor financiranja 94</t>
  </si>
  <si>
    <t>Izvor financiranja 93</t>
  </si>
  <si>
    <t>Povećanje</t>
  </si>
  <si>
    <t xml:space="preserve">Novi plan </t>
  </si>
  <si>
    <t>Novi plan</t>
  </si>
  <si>
    <t>Rahodi za dodatna ulaganja na nefinancijskoj imovini</t>
  </si>
  <si>
    <t>NOVI PLAN</t>
  </si>
  <si>
    <t>Rebalans</t>
  </si>
  <si>
    <t xml:space="preserve">REBALANS </t>
  </si>
  <si>
    <t>Projekcija 
za 2026.</t>
  </si>
  <si>
    <t>Plan za 2025.</t>
  </si>
  <si>
    <t>Projekcija 
za 2027.</t>
  </si>
  <si>
    <t>PRIJEDLOG REBALANSA FINANCIJSKOG  PLANA GRADSKOG KAZALIŠTA LUTAKA SPLIT
ZA 2025.</t>
  </si>
  <si>
    <t>REBALANS</t>
  </si>
  <si>
    <t>PRIJEDLOG REBALANSA FINANCIJSKOG PLANA GRADSKOG KAZALIŠTA LUTAKA SPLIT
ZA 2026.</t>
  </si>
  <si>
    <t>Plan za 2026.</t>
  </si>
  <si>
    <t xml:space="preserve">PRIJEDLOG REBALANSA FINANCIJSKOG PLANA GRADSKOG KAZALIŠTA LUTAKA SPLIT
ZA 2026. </t>
  </si>
  <si>
    <t>Novi plan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</si>
</sst>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2"/>
      <color indexed="8"/>
      <name val="Arial"/>
      <family val="2"/>
      <charset val="238"/>
    </font>
    <font>
      <i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4"/>
      <name val="Arial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i/>
      <sz val="14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3">
    <xf numFmtId="0" fontId="0" fillId="0" borderId="0" xfId="0"/>
    <xf numFmtId="0" fontId="2" fillId="0" borderId="0" xfId="0" quotePrefix="1" applyFont="1" applyAlignment="1">
      <alignment horizontal="left" wrapText="1"/>
    </xf>
    <xf numFmtId="0" fontId="3" fillId="0" borderId="0" xfId="0" applyFont="1" applyAlignment="1">
      <alignment wrapText="1"/>
    </xf>
    <xf numFmtId="3" fontId="1" fillId="0" borderId="0" xfId="0" applyNumberFormat="1" applyFont="1" applyAlignment="1">
      <alignment horizontal="right"/>
    </xf>
    <xf numFmtId="0" fontId="0" fillId="2" borderId="0" xfId="0" applyFill="1"/>
    <xf numFmtId="0" fontId="3" fillId="7" borderId="3" xfId="0" applyFont="1" applyFill="1" applyBorder="1" applyAlignment="1">
      <alignment horizontal="left" vertical="center" wrapText="1"/>
    </xf>
    <xf numFmtId="0" fontId="7" fillId="7" borderId="3" xfId="0" quotePrefix="1" applyFont="1" applyFill="1" applyBorder="1" applyAlignment="1">
      <alignment horizontal="left" vertical="center"/>
    </xf>
    <xf numFmtId="3" fontId="1" fillId="7" borderId="3" xfId="0" applyNumberFormat="1" applyFont="1" applyFill="1" applyBorder="1" applyAlignment="1">
      <alignment horizontal="right"/>
    </xf>
    <xf numFmtId="0" fontId="2" fillId="7" borderId="3" xfId="0" applyFont="1" applyFill="1" applyBorder="1" applyAlignment="1">
      <alignment horizontal="left" vertical="center" wrapText="1"/>
    </xf>
    <xf numFmtId="3" fontId="1" fillId="2" borderId="3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1" fillId="0" borderId="5" xfId="0" quotePrefix="1" applyFont="1" applyBorder="1" applyAlignment="1">
      <alignment horizontal="left" wrapText="1"/>
    </xf>
    <xf numFmtId="0" fontId="1" fillId="0" borderId="6" xfId="0" quotePrefix="1" applyFont="1" applyBorder="1" applyAlignment="1">
      <alignment horizontal="left" wrapText="1"/>
    </xf>
    <xf numFmtId="0" fontId="1" fillId="0" borderId="6" xfId="0" quotePrefix="1" applyFont="1" applyBorder="1" applyAlignment="1">
      <alignment horizontal="center" wrapText="1"/>
    </xf>
    <xf numFmtId="0" fontId="1" fillId="0" borderId="6" xfId="0" quotePrefix="1" applyFont="1" applyBorder="1" applyAlignment="1">
      <alignment horizontal="left"/>
    </xf>
    <xf numFmtId="0" fontId="1" fillId="2" borderId="7" xfId="0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0" fontId="2" fillId="3" borderId="8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center"/>
    </xf>
    <xf numFmtId="3" fontId="1" fillId="3" borderId="11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3" fontId="1" fillId="3" borderId="11" xfId="0" applyNumberFormat="1" applyFont="1" applyFill="1" applyBorder="1" applyAlignment="1">
      <alignment horizontal="right"/>
    </xf>
    <xf numFmtId="0" fontId="1" fillId="0" borderId="0" xfId="0" quotePrefix="1" applyFont="1" applyAlignment="1">
      <alignment horizontal="center" vertical="center" wrapText="1"/>
    </xf>
    <xf numFmtId="3" fontId="1" fillId="4" borderId="1" xfId="0" quotePrefix="1" applyNumberFormat="1" applyFont="1" applyFill="1" applyBorder="1" applyAlignment="1">
      <alignment horizontal="right"/>
    </xf>
    <xf numFmtId="3" fontId="1" fillId="3" borderId="13" xfId="0" quotePrefix="1" applyNumberFormat="1" applyFont="1" applyFill="1" applyBorder="1" applyAlignment="1">
      <alignment horizontal="right"/>
    </xf>
    <xf numFmtId="0" fontId="5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3" fontId="4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2" fillId="2" borderId="3" xfId="0" quotePrefix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right" vertical="center" wrapText="1"/>
    </xf>
    <xf numFmtId="3" fontId="1" fillId="2" borderId="3" xfId="0" applyNumberFormat="1" applyFont="1" applyFill="1" applyBorder="1" applyAlignment="1">
      <alignment horizontal="right" vertical="center" wrapText="1"/>
    </xf>
    <xf numFmtId="0" fontId="5" fillId="2" borderId="0" xfId="0" applyFont="1" applyFill="1"/>
    <xf numFmtId="0" fontId="9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right" vertical="center" wrapText="1"/>
    </xf>
    <xf numFmtId="0" fontId="1" fillId="5" borderId="3" xfId="0" applyFont="1" applyFill="1" applyBorder="1" applyAlignment="1">
      <alignment horizontal="center" vertical="center" wrapText="1"/>
    </xf>
    <xf numFmtId="3" fontId="1" fillId="5" borderId="3" xfId="0" applyNumberFormat="1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3" fontId="1" fillId="5" borderId="3" xfId="0" applyNumberFormat="1" applyFont="1" applyFill="1" applyBorder="1" applyAlignment="1">
      <alignment horizontal="right"/>
    </xf>
    <xf numFmtId="0" fontId="3" fillId="5" borderId="3" xfId="0" quotePrefix="1" applyFont="1" applyFill="1" applyBorder="1" applyAlignment="1">
      <alignment horizontal="left" vertical="center"/>
    </xf>
    <xf numFmtId="0" fontId="7" fillId="5" borderId="3" xfId="0" quotePrefix="1" applyFont="1" applyFill="1" applyBorder="1" applyAlignment="1">
      <alignment horizontal="left" vertical="center"/>
    </xf>
    <xf numFmtId="0" fontId="3" fillId="6" borderId="3" xfId="0" quotePrefix="1" applyFont="1" applyFill="1" applyBorder="1" applyAlignment="1">
      <alignment horizontal="left" vertical="center"/>
    </xf>
    <xf numFmtId="0" fontId="2" fillId="6" borderId="3" xfId="0" quotePrefix="1" applyFont="1" applyFill="1" applyBorder="1" applyAlignment="1">
      <alignment horizontal="left" vertical="center"/>
    </xf>
    <xf numFmtId="0" fontId="7" fillId="6" borderId="3" xfId="0" quotePrefix="1" applyFont="1" applyFill="1" applyBorder="1" applyAlignment="1">
      <alignment horizontal="left" vertical="center"/>
    </xf>
    <xf numFmtId="0" fontId="7" fillId="6" borderId="3" xfId="0" quotePrefix="1" applyFont="1" applyFill="1" applyBorder="1" applyAlignment="1">
      <alignment horizontal="left" vertical="center" wrapText="1"/>
    </xf>
    <xf numFmtId="3" fontId="4" fillId="6" borderId="3" xfId="0" applyNumberFormat="1" applyFont="1" applyFill="1" applyBorder="1" applyAlignment="1">
      <alignment horizontal="right"/>
    </xf>
    <xf numFmtId="0" fontId="7" fillId="5" borderId="3" xfId="0" quotePrefix="1" applyFont="1" applyFill="1" applyBorder="1" applyAlignment="1">
      <alignment horizontal="left" vertical="center" wrapText="1"/>
    </xf>
    <xf numFmtId="0" fontId="3" fillId="5" borderId="3" xfId="0" quotePrefix="1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vertical="center" wrapText="1"/>
    </xf>
    <xf numFmtId="0" fontId="5" fillId="0" borderId="3" xfId="0" applyFont="1" applyBorder="1"/>
    <xf numFmtId="0" fontId="10" fillId="0" borderId="3" xfId="0" applyFont="1" applyBorder="1" applyAlignment="1">
      <alignment horizontal="left"/>
    </xf>
    <xf numFmtId="0" fontId="5" fillId="6" borderId="3" xfId="0" applyFont="1" applyFill="1" applyBorder="1"/>
    <xf numFmtId="0" fontId="10" fillId="6" borderId="3" xfId="0" applyFont="1" applyFill="1" applyBorder="1" applyAlignment="1">
      <alignment horizontal="left"/>
    </xf>
    <xf numFmtId="3" fontId="5" fillId="6" borderId="3" xfId="0" applyNumberFormat="1" applyFont="1" applyFill="1" applyBorder="1"/>
    <xf numFmtId="0" fontId="11" fillId="0" borderId="0" xfId="0" applyFont="1"/>
    <xf numFmtId="0" fontId="12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6" borderId="3" xfId="0" applyFont="1" applyFill="1" applyBorder="1" applyAlignment="1">
      <alignment horizontal="left"/>
    </xf>
    <xf numFmtId="0" fontId="5" fillId="2" borderId="3" xfId="0" applyFont="1" applyFill="1" applyBorder="1"/>
    <xf numFmtId="0" fontId="10" fillId="2" borderId="3" xfId="0" applyFont="1" applyFill="1" applyBorder="1" applyAlignment="1">
      <alignment horizontal="left"/>
    </xf>
    <xf numFmtId="0" fontId="5" fillId="5" borderId="3" xfId="0" applyFont="1" applyFill="1" applyBorder="1"/>
    <xf numFmtId="0" fontId="5" fillId="5" borderId="3" xfId="0" applyFont="1" applyFill="1" applyBorder="1" applyAlignment="1">
      <alignment horizontal="left"/>
    </xf>
    <xf numFmtId="0" fontId="10" fillId="5" borderId="3" xfId="0" applyFont="1" applyFill="1" applyBorder="1" applyAlignment="1">
      <alignment horizontal="left"/>
    </xf>
    <xf numFmtId="3" fontId="5" fillId="5" borderId="3" xfId="0" applyNumberFormat="1" applyFont="1" applyFill="1" applyBorder="1"/>
    <xf numFmtId="3" fontId="8" fillId="5" borderId="3" xfId="0" applyNumberFormat="1" applyFont="1" applyFill="1" applyBorder="1"/>
    <xf numFmtId="0" fontId="1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8" fillId="2" borderId="0" xfId="0" applyFont="1" applyFill="1" applyAlignment="1">
      <alignment horizontal="center" vertical="center"/>
    </xf>
    <xf numFmtId="0" fontId="1" fillId="2" borderId="0" xfId="0" quotePrefix="1" applyFont="1" applyFill="1" applyAlignment="1">
      <alignment horizontal="left" wrapText="1"/>
    </xf>
    <xf numFmtId="0" fontId="1" fillId="2" borderId="0" xfId="0" quotePrefix="1" applyFont="1" applyFill="1" applyAlignment="1">
      <alignment horizontal="center" wrapText="1"/>
    </xf>
    <xf numFmtId="0" fontId="1" fillId="2" borderId="0" xfId="0" quotePrefix="1" applyFont="1" applyFill="1" applyAlignment="1">
      <alignment horizontal="left"/>
    </xf>
    <xf numFmtId="3" fontId="1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3" fontId="1" fillId="2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1" fillId="2" borderId="0" xfId="0" quotePrefix="1" applyFont="1" applyFill="1" applyAlignment="1">
      <alignment horizontal="center" vertical="center" wrapText="1"/>
    </xf>
    <xf numFmtId="3" fontId="1" fillId="2" borderId="0" xfId="0" quotePrefix="1" applyNumberFormat="1" applyFont="1" applyFill="1" applyAlignment="1">
      <alignment horizontal="right"/>
    </xf>
    <xf numFmtId="0" fontId="5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3" fillId="9" borderId="14" xfId="0" applyFont="1" applyFill="1" applyBorder="1" applyAlignment="1">
      <alignment horizontal="center" vertical="center" wrapText="1"/>
    </xf>
    <xf numFmtId="0" fontId="13" fillId="9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3" fontId="13" fillId="2" borderId="3" xfId="0" applyNumberFormat="1" applyFont="1" applyFill="1" applyBorder="1" applyAlignment="1">
      <alignment horizontal="right"/>
    </xf>
    <xf numFmtId="0" fontId="13" fillId="8" borderId="4" xfId="0" applyFont="1" applyFill="1" applyBorder="1" applyAlignment="1">
      <alignment horizontal="left" vertical="center" wrapText="1"/>
    </xf>
    <xf numFmtId="3" fontId="13" fillId="8" borderId="3" xfId="0" applyNumberFormat="1" applyFont="1" applyFill="1" applyBorder="1" applyAlignment="1">
      <alignment horizontal="right"/>
    </xf>
    <xf numFmtId="0" fontId="15" fillId="2" borderId="8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 indent="1"/>
    </xf>
    <xf numFmtId="0" fontId="16" fillId="2" borderId="2" xfId="0" applyFont="1" applyFill="1" applyBorder="1" applyAlignment="1">
      <alignment horizontal="left" vertical="center" wrapText="1" indent="1"/>
    </xf>
    <xf numFmtId="0" fontId="16" fillId="2" borderId="4" xfId="0" applyFont="1" applyFill="1" applyBorder="1" applyAlignment="1">
      <alignment horizontal="left" vertical="center" wrapText="1" indent="1"/>
    </xf>
    <xf numFmtId="3" fontId="16" fillId="2" borderId="3" xfId="0" applyNumberFormat="1" applyFont="1" applyFill="1" applyBorder="1" applyAlignment="1">
      <alignment horizontal="right"/>
    </xf>
    <xf numFmtId="0" fontId="17" fillId="2" borderId="3" xfId="0" quotePrefix="1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9" fillId="2" borderId="3" xfId="0" quotePrefix="1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vertical="center" wrapText="1"/>
    </xf>
    <xf numFmtId="0" fontId="13" fillId="2" borderId="8" xfId="0" applyFont="1" applyFill="1" applyBorder="1" applyAlignment="1">
      <alignment horizontal="left" vertical="center" wrapText="1" indent="1"/>
    </xf>
    <xf numFmtId="0" fontId="18" fillId="0" borderId="2" xfId="0" applyFont="1" applyBorder="1" applyAlignment="1">
      <alignment horizontal="left" vertical="center" wrapText="1" indent="1"/>
    </xf>
    <xf numFmtId="0" fontId="18" fillId="0" borderId="4" xfId="0" applyFont="1" applyBorder="1" applyAlignment="1">
      <alignment horizontal="left" vertical="center" wrapText="1" indent="1"/>
    </xf>
    <xf numFmtId="0" fontId="19" fillId="2" borderId="3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vertical="center" wrapText="1"/>
    </xf>
    <xf numFmtId="3" fontId="22" fillId="2" borderId="3" xfId="0" applyNumberFormat="1" applyFont="1" applyFill="1" applyBorder="1" applyAlignment="1">
      <alignment horizontal="right"/>
    </xf>
    <xf numFmtId="3" fontId="22" fillId="2" borderId="16" xfId="0" applyNumberFormat="1" applyFont="1" applyFill="1" applyBorder="1" applyAlignment="1">
      <alignment horizontal="right"/>
    </xf>
    <xf numFmtId="0" fontId="16" fillId="2" borderId="12" xfId="0" applyFont="1" applyFill="1" applyBorder="1" applyAlignment="1">
      <alignment horizontal="left" vertical="center" wrapText="1"/>
    </xf>
    <xf numFmtId="3" fontId="16" fillId="2" borderId="11" xfId="0" applyNumberFormat="1" applyFont="1" applyFill="1" applyBorder="1" applyAlignment="1">
      <alignment horizontal="right"/>
    </xf>
    <xf numFmtId="3" fontId="16" fillId="2" borderId="13" xfId="0" applyNumberFormat="1" applyFont="1" applyFill="1" applyBorder="1" applyAlignment="1">
      <alignment horizontal="right"/>
    </xf>
    <xf numFmtId="3" fontId="22" fillId="2" borderId="15" xfId="0" applyNumberFormat="1" applyFont="1" applyFill="1" applyBorder="1" applyAlignment="1">
      <alignment horizontal="right"/>
    </xf>
    <xf numFmtId="0" fontId="13" fillId="9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14" fillId="0" borderId="0" xfId="0" applyFont="1"/>
    <xf numFmtId="0" fontId="14" fillId="2" borderId="0" xfId="0" applyFont="1" applyFill="1" applyAlignment="1">
      <alignment horizontal="left"/>
    </xf>
    <xf numFmtId="0" fontId="1" fillId="9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8" fillId="0" borderId="0" xfId="0" applyFont="1"/>
    <xf numFmtId="0" fontId="2" fillId="0" borderId="8" xfId="0" quotePrefix="1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/>
    </xf>
    <xf numFmtId="0" fontId="2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2" fillId="0" borderId="8" xfId="0" quotePrefix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9" xfId="0" quotePrefix="1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quotePrefix="1" applyFont="1" applyFill="1" applyAlignment="1">
      <alignment horizontal="left" vertical="center"/>
    </xf>
    <xf numFmtId="0" fontId="2" fillId="2" borderId="0" xfId="0" quotePrefix="1" applyFont="1" applyFill="1" applyAlignment="1">
      <alignment horizontal="left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3" fontId="1" fillId="0" borderId="0" xfId="0" applyNumberFormat="1" applyFont="1" applyAlignment="1">
      <alignment horizontal="left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2" fillId="0" borderId="0" xfId="0" quotePrefix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3" fillId="9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left" vertical="center" wrapText="1"/>
    </xf>
    <xf numFmtId="0" fontId="13" fillId="8" borderId="2" xfId="0" applyFont="1" applyFill="1" applyBorder="1" applyAlignment="1">
      <alignment horizontal="left" vertical="center" wrapText="1"/>
    </xf>
    <xf numFmtId="0" fontId="13" fillId="8" borderId="4" xfId="0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left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 indent="1"/>
    </xf>
    <xf numFmtId="0" fontId="16" fillId="2" borderId="2" xfId="0" applyFont="1" applyFill="1" applyBorder="1" applyAlignment="1">
      <alignment horizontal="left" vertical="center" wrapText="1" indent="1"/>
    </xf>
    <xf numFmtId="0" fontId="16" fillId="2" borderId="4" xfId="0" applyFont="1" applyFill="1" applyBorder="1" applyAlignment="1">
      <alignment horizontal="left" vertical="center" wrapText="1" indent="1"/>
    </xf>
    <xf numFmtId="0" fontId="18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5" fillId="2" borderId="8" xfId="0" applyFont="1" applyFill="1" applyBorder="1" applyAlignment="1">
      <alignment horizontal="left" vertical="center" wrapText="1" indent="1"/>
    </xf>
    <xf numFmtId="0" fontId="20" fillId="0" borderId="2" xfId="0" applyFont="1" applyBorder="1" applyAlignment="1">
      <alignment horizontal="left" vertical="center" wrapText="1" indent="1"/>
    </xf>
    <xf numFmtId="0" fontId="20" fillId="0" borderId="4" xfId="0" applyFont="1" applyBorder="1" applyAlignment="1">
      <alignment horizontal="left" vertical="center" wrapText="1" indent="1"/>
    </xf>
    <xf numFmtId="0" fontId="13" fillId="2" borderId="8" xfId="0" applyFont="1" applyFill="1" applyBorder="1" applyAlignment="1">
      <alignment horizontal="left" vertical="center" wrapText="1" indent="1"/>
    </xf>
    <xf numFmtId="0" fontId="18" fillId="0" borderId="2" xfId="0" applyFont="1" applyBorder="1" applyAlignment="1">
      <alignment horizontal="left" vertical="center" wrapText="1" indent="1"/>
    </xf>
    <xf numFmtId="0" fontId="18" fillId="0" borderId="4" xfId="0" applyFont="1" applyBorder="1" applyAlignment="1">
      <alignment horizontal="left" vertical="center" wrapText="1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3"/>
  <sheetViews>
    <sheetView showWhiteSpace="0" view="pageLayout" zoomScaleNormal="100" workbookViewId="0">
      <selection activeCell="L6" sqref="L6"/>
    </sheetView>
  </sheetViews>
  <sheetFormatPr defaultRowHeight="15" x14ac:dyDescent="0.25"/>
  <cols>
    <col min="5" max="5" width="25.28515625" customWidth="1"/>
    <col min="6" max="6" width="18.7109375" customWidth="1"/>
    <col min="7" max="7" width="17.7109375" customWidth="1"/>
    <col min="8" max="8" width="18" customWidth="1"/>
  </cols>
  <sheetData>
    <row r="1" spans="1:8" ht="42" customHeight="1" x14ac:dyDescent="0.25">
      <c r="A1" s="139" t="s">
        <v>91</v>
      </c>
      <c r="B1" s="139"/>
      <c r="C1" s="139"/>
      <c r="D1" s="139"/>
      <c r="E1" s="139"/>
      <c r="F1" s="139"/>
      <c r="G1" s="139"/>
      <c r="H1" s="139"/>
    </row>
    <row r="2" spans="1:8" ht="18" customHeight="1" x14ac:dyDescent="0.25">
      <c r="A2" s="10"/>
      <c r="B2" s="10"/>
      <c r="C2" s="10"/>
      <c r="D2" s="10"/>
      <c r="E2" s="10"/>
      <c r="F2" s="10"/>
      <c r="G2" s="10"/>
      <c r="H2" s="10"/>
    </row>
    <row r="3" spans="1:8" ht="15.75" x14ac:dyDescent="0.25">
      <c r="A3" s="141" t="s">
        <v>32</v>
      </c>
      <c r="B3" s="141"/>
      <c r="C3" s="141"/>
      <c r="D3" s="141"/>
      <c r="E3" s="141"/>
      <c r="F3" s="141"/>
      <c r="G3" s="141"/>
      <c r="H3" s="141"/>
    </row>
    <row r="4" spans="1:8" ht="15.75" x14ac:dyDescent="0.25">
      <c r="A4" s="10"/>
      <c r="B4" s="10"/>
      <c r="C4" s="10"/>
      <c r="D4" s="10"/>
      <c r="E4" s="10"/>
      <c r="F4" s="10"/>
      <c r="G4" s="10"/>
      <c r="H4" s="10"/>
    </row>
    <row r="5" spans="1:8" ht="18" customHeight="1" x14ac:dyDescent="0.25">
      <c r="A5" s="141" t="s">
        <v>40</v>
      </c>
      <c r="B5" s="143"/>
      <c r="C5" s="143"/>
      <c r="D5" s="143"/>
      <c r="E5" s="143"/>
      <c r="F5" s="143"/>
      <c r="G5" s="143"/>
      <c r="H5" s="143"/>
    </row>
    <row r="6" spans="1:8" ht="16.5" thickBot="1" x14ac:dyDescent="0.3">
      <c r="A6" s="12"/>
      <c r="B6" s="13"/>
      <c r="C6" s="13"/>
      <c r="D6" s="13"/>
      <c r="E6" s="10"/>
      <c r="F6" s="14"/>
      <c r="G6" s="14"/>
      <c r="H6" s="14"/>
    </row>
    <row r="7" spans="1:8" ht="15.75" x14ac:dyDescent="0.25">
      <c r="A7" s="15"/>
      <c r="B7" s="16"/>
      <c r="C7" s="16"/>
      <c r="D7" s="17"/>
      <c r="E7" s="18"/>
      <c r="F7" s="19" t="s">
        <v>90</v>
      </c>
      <c r="G7" s="74" t="s">
        <v>82</v>
      </c>
      <c r="H7" s="19" t="s">
        <v>78</v>
      </c>
    </row>
    <row r="8" spans="1:8" ht="15.75" x14ac:dyDescent="0.25">
      <c r="A8" s="148" t="s">
        <v>0</v>
      </c>
      <c r="B8" s="149"/>
      <c r="C8" s="149"/>
      <c r="D8" s="149"/>
      <c r="E8" s="150"/>
      <c r="F8" s="20">
        <f>F9</f>
        <v>1239332</v>
      </c>
      <c r="G8" s="20">
        <f>G9</f>
        <v>13290</v>
      </c>
      <c r="H8" s="20">
        <f>H9</f>
        <v>1252622</v>
      </c>
    </row>
    <row r="9" spans="1:8" ht="15.75" x14ac:dyDescent="0.25">
      <c r="A9" s="151" t="s">
        <v>1</v>
      </c>
      <c r="B9" s="147"/>
      <c r="C9" s="147"/>
      <c r="D9" s="147"/>
      <c r="E9" s="152"/>
      <c r="F9" s="21">
        <v>1239332</v>
      </c>
      <c r="G9" s="21">
        <v>13290</v>
      </c>
      <c r="H9" s="21">
        <f>F9+G9</f>
        <v>1252622</v>
      </c>
    </row>
    <row r="10" spans="1:8" ht="15.75" x14ac:dyDescent="0.25">
      <c r="A10" s="153" t="s">
        <v>2</v>
      </c>
      <c r="B10" s="152"/>
      <c r="C10" s="152"/>
      <c r="D10" s="152"/>
      <c r="E10" s="152"/>
      <c r="F10" s="21">
        <v>0</v>
      </c>
      <c r="G10" s="21"/>
      <c r="H10" s="21"/>
    </row>
    <row r="11" spans="1:8" ht="15.75" x14ac:dyDescent="0.25">
      <c r="A11" s="22" t="s">
        <v>3</v>
      </c>
      <c r="B11" s="23"/>
      <c r="C11" s="23"/>
      <c r="D11" s="23"/>
      <c r="E11" s="23"/>
      <c r="F11" s="20">
        <f>F12+F13</f>
        <v>1259332</v>
      </c>
      <c r="G11" s="20">
        <f>G12+G13</f>
        <v>13290</v>
      </c>
      <c r="H11" s="20">
        <f>H12+H13</f>
        <v>1272622</v>
      </c>
    </row>
    <row r="12" spans="1:8" ht="15.75" x14ac:dyDescent="0.25">
      <c r="A12" s="146" t="s">
        <v>4</v>
      </c>
      <c r="B12" s="147"/>
      <c r="C12" s="147"/>
      <c r="D12" s="147"/>
      <c r="E12" s="147"/>
      <c r="F12" s="21">
        <v>1239332</v>
      </c>
      <c r="G12" s="21">
        <v>13290</v>
      </c>
      <c r="H12" s="21">
        <f>F12+G12</f>
        <v>1252622</v>
      </c>
    </row>
    <row r="13" spans="1:8" ht="15.75" x14ac:dyDescent="0.25">
      <c r="A13" s="153" t="s">
        <v>5</v>
      </c>
      <c r="B13" s="152"/>
      <c r="C13" s="152"/>
      <c r="D13" s="152"/>
      <c r="E13" s="152"/>
      <c r="F13" s="21">
        <v>20000</v>
      </c>
      <c r="G13" s="21">
        <v>0</v>
      </c>
      <c r="H13" s="21">
        <v>20000</v>
      </c>
    </row>
    <row r="14" spans="1:8" ht="16.5" thickBot="1" x14ac:dyDescent="0.3">
      <c r="A14" s="156" t="s">
        <v>6</v>
      </c>
      <c r="B14" s="157"/>
      <c r="C14" s="157"/>
      <c r="D14" s="157"/>
      <c r="E14" s="157"/>
      <c r="F14" s="24">
        <f>F8-F11</f>
        <v>-20000</v>
      </c>
      <c r="G14" s="24">
        <f>G8-G11</f>
        <v>0</v>
      </c>
      <c r="H14" s="24">
        <f>H8-H11</f>
        <v>-20000</v>
      </c>
    </row>
    <row r="15" spans="1:8" ht="15.75" x14ac:dyDescent="0.25">
      <c r="A15" s="10"/>
      <c r="B15" s="25"/>
      <c r="C15" s="25"/>
      <c r="D15" s="25"/>
      <c r="E15" s="25"/>
      <c r="F15" s="26"/>
      <c r="G15" s="26"/>
      <c r="H15" s="26"/>
    </row>
    <row r="16" spans="1:8" ht="18" customHeight="1" x14ac:dyDescent="0.25">
      <c r="A16" s="141" t="s">
        <v>41</v>
      </c>
      <c r="B16" s="143"/>
      <c r="C16" s="143"/>
      <c r="D16" s="143"/>
      <c r="E16" s="143"/>
      <c r="F16" s="143"/>
      <c r="G16" s="143"/>
      <c r="H16" s="143"/>
    </row>
    <row r="17" spans="1:8" ht="16.5" thickBot="1" x14ac:dyDescent="0.3">
      <c r="A17" s="10"/>
      <c r="B17" s="25"/>
      <c r="C17" s="25"/>
      <c r="D17" s="25"/>
      <c r="E17" s="25"/>
      <c r="F17" s="26"/>
      <c r="G17" s="26"/>
      <c r="H17" s="26"/>
    </row>
    <row r="18" spans="1:8" ht="15.75" x14ac:dyDescent="0.25">
      <c r="A18" s="15"/>
      <c r="B18" s="16"/>
      <c r="C18" s="16"/>
      <c r="D18" s="17"/>
      <c r="E18" s="18"/>
      <c r="F18" s="19" t="s">
        <v>90</v>
      </c>
      <c r="G18" s="74" t="s">
        <v>82</v>
      </c>
      <c r="H18" s="19" t="s">
        <v>78</v>
      </c>
    </row>
    <row r="19" spans="1:8" ht="15.75" customHeight="1" x14ac:dyDescent="0.25">
      <c r="A19" s="151" t="s">
        <v>8</v>
      </c>
      <c r="B19" s="154"/>
      <c r="C19" s="154"/>
      <c r="D19" s="154"/>
      <c r="E19" s="155"/>
      <c r="F19" s="21">
        <v>0</v>
      </c>
      <c r="G19" s="21"/>
      <c r="H19" s="21"/>
    </row>
    <row r="20" spans="1:8" ht="15.75" x14ac:dyDescent="0.25">
      <c r="A20" s="151" t="s">
        <v>9</v>
      </c>
      <c r="B20" s="147"/>
      <c r="C20" s="147"/>
      <c r="D20" s="147"/>
      <c r="E20" s="147"/>
      <c r="F20" s="21">
        <v>0</v>
      </c>
      <c r="G20" s="21"/>
      <c r="H20" s="21"/>
    </row>
    <row r="21" spans="1:8" ht="16.5" thickBot="1" x14ac:dyDescent="0.3">
      <c r="A21" s="156" t="s">
        <v>10</v>
      </c>
      <c r="B21" s="157"/>
      <c r="C21" s="157"/>
      <c r="D21" s="157"/>
      <c r="E21" s="157"/>
      <c r="F21" s="27">
        <v>0</v>
      </c>
      <c r="G21" s="27"/>
      <c r="H21" s="27"/>
    </row>
    <row r="22" spans="1:8" ht="15.75" x14ac:dyDescent="0.25">
      <c r="A22" s="28"/>
      <c r="B22" s="25"/>
      <c r="C22" s="25"/>
      <c r="D22" s="25"/>
      <c r="E22" s="25"/>
      <c r="F22" s="26"/>
      <c r="G22" s="26"/>
      <c r="H22" s="26"/>
    </row>
    <row r="23" spans="1:8" ht="18" customHeight="1" x14ac:dyDescent="0.25">
      <c r="A23" s="141" t="s">
        <v>48</v>
      </c>
      <c r="B23" s="143"/>
      <c r="C23" s="143"/>
      <c r="D23" s="143"/>
      <c r="E23" s="143"/>
      <c r="F23" s="143"/>
      <c r="G23" s="143"/>
      <c r="H23" s="143"/>
    </row>
    <row r="24" spans="1:8" ht="16.5" thickBot="1" x14ac:dyDescent="0.3">
      <c r="A24" s="28"/>
      <c r="B24" s="25"/>
      <c r="C24" s="25"/>
      <c r="D24" s="25"/>
      <c r="E24" s="25"/>
      <c r="F24" s="26"/>
      <c r="G24" s="26"/>
      <c r="H24" s="26"/>
    </row>
    <row r="25" spans="1:8" ht="15.75" x14ac:dyDescent="0.25">
      <c r="A25" s="15"/>
      <c r="B25" s="16"/>
      <c r="C25" s="16"/>
      <c r="D25" s="17"/>
      <c r="E25" s="18"/>
      <c r="F25" s="19" t="s">
        <v>90</v>
      </c>
      <c r="G25" s="74" t="s">
        <v>82</v>
      </c>
      <c r="H25" s="19" t="s">
        <v>79</v>
      </c>
    </row>
    <row r="26" spans="1:8" ht="15.75" x14ac:dyDescent="0.25">
      <c r="A26" s="164" t="s">
        <v>42</v>
      </c>
      <c r="B26" s="165"/>
      <c r="C26" s="165"/>
      <c r="D26" s="165"/>
      <c r="E26" s="166"/>
      <c r="F26" s="29"/>
      <c r="G26" s="29"/>
      <c r="H26" s="29"/>
    </row>
    <row r="27" spans="1:8" ht="30" customHeight="1" thickBot="1" x14ac:dyDescent="0.3">
      <c r="A27" s="167" t="s">
        <v>7</v>
      </c>
      <c r="B27" s="168"/>
      <c r="C27" s="168"/>
      <c r="D27" s="168"/>
      <c r="E27" s="169"/>
      <c r="F27" s="30">
        <v>20000</v>
      </c>
      <c r="G27" s="30">
        <v>0</v>
      </c>
      <c r="H27" s="30">
        <f>F27+G27</f>
        <v>20000</v>
      </c>
    </row>
    <row r="28" spans="1:8" ht="15.75" x14ac:dyDescent="0.25">
      <c r="A28" s="31"/>
      <c r="B28" s="31"/>
      <c r="C28" s="31"/>
      <c r="D28" s="31"/>
      <c r="E28" s="31"/>
      <c r="F28" s="31"/>
      <c r="G28" s="31"/>
      <c r="H28" s="31"/>
    </row>
    <row r="29" spans="1:8" ht="15.75" x14ac:dyDescent="0.25">
      <c r="A29" s="31"/>
      <c r="B29" s="31"/>
      <c r="C29" s="31"/>
      <c r="D29" s="31"/>
      <c r="E29" s="31"/>
      <c r="F29" s="31"/>
      <c r="G29" s="31"/>
      <c r="H29" s="31"/>
    </row>
    <row r="30" spans="1:8" ht="15.75" x14ac:dyDescent="0.25">
      <c r="A30" s="163" t="s">
        <v>11</v>
      </c>
      <c r="B30" s="147"/>
      <c r="C30" s="147"/>
      <c r="D30" s="147"/>
      <c r="E30" s="147"/>
      <c r="F30" s="21">
        <v>0</v>
      </c>
      <c r="G30" s="21"/>
      <c r="H30" s="21"/>
    </row>
    <row r="31" spans="1:8" ht="11.25" customHeight="1" x14ac:dyDescent="0.25">
      <c r="A31" s="1"/>
      <c r="B31" s="2"/>
      <c r="C31" s="2"/>
      <c r="D31" s="2"/>
      <c r="E31" s="2"/>
      <c r="F31" s="3"/>
      <c r="G31" s="3"/>
      <c r="H31" s="3"/>
    </row>
    <row r="32" spans="1:8" ht="22.5" customHeight="1" x14ac:dyDescent="0.25">
      <c r="A32" s="1"/>
      <c r="B32" s="2"/>
      <c r="C32" s="2"/>
      <c r="D32" s="2"/>
      <c r="E32" s="2"/>
      <c r="F32" s="3"/>
      <c r="G32" s="3"/>
      <c r="H32" s="3"/>
    </row>
    <row r="33" spans="1:9" ht="20.25" customHeight="1" x14ac:dyDescent="0.25">
      <c r="A33" s="1"/>
      <c r="B33" s="2"/>
      <c r="C33" s="2"/>
      <c r="D33" s="2"/>
      <c r="E33" s="2"/>
      <c r="F33" s="170"/>
      <c r="G33" s="170"/>
      <c r="H33" s="170"/>
    </row>
    <row r="34" spans="1:9" ht="15.75" x14ac:dyDescent="0.25">
      <c r="A34" s="141"/>
      <c r="B34" s="141"/>
      <c r="C34" s="141"/>
      <c r="D34" s="141"/>
      <c r="E34" s="141"/>
      <c r="F34" s="141"/>
      <c r="G34" s="141"/>
      <c r="H34" s="141"/>
    </row>
    <row r="35" spans="1:9" ht="15.75" x14ac:dyDescent="0.25">
      <c r="A35" s="10"/>
      <c r="B35" s="10"/>
      <c r="C35" s="10"/>
      <c r="D35" s="10"/>
      <c r="E35" s="10"/>
      <c r="F35" s="10"/>
      <c r="G35" s="10"/>
      <c r="H35" s="10"/>
    </row>
    <row r="36" spans="1:9" ht="18" customHeight="1" x14ac:dyDescent="0.25">
      <c r="A36" s="141"/>
      <c r="B36" s="143"/>
      <c r="C36" s="143"/>
      <c r="D36" s="143"/>
      <c r="E36" s="143"/>
      <c r="F36" s="143"/>
      <c r="G36" s="143"/>
      <c r="H36" s="143"/>
    </row>
    <row r="37" spans="1:9" ht="15.75" x14ac:dyDescent="0.25">
      <c r="A37" s="84"/>
      <c r="B37" s="85"/>
      <c r="C37" s="85"/>
      <c r="D37" s="85"/>
      <c r="E37" s="75"/>
      <c r="F37" s="86"/>
      <c r="G37" s="86"/>
      <c r="H37" s="86"/>
    </row>
    <row r="38" spans="1:9" ht="15.75" x14ac:dyDescent="0.25">
      <c r="A38" s="87"/>
      <c r="B38" s="87"/>
      <c r="C38" s="87"/>
      <c r="D38" s="88"/>
      <c r="E38" s="89"/>
      <c r="F38" s="75"/>
      <c r="G38" s="75"/>
      <c r="H38" s="75"/>
      <c r="I38" s="4"/>
    </row>
    <row r="39" spans="1:9" ht="15.75" x14ac:dyDescent="0.25">
      <c r="A39" s="158"/>
      <c r="B39" s="159"/>
      <c r="C39" s="159"/>
      <c r="D39" s="159"/>
      <c r="E39" s="160"/>
      <c r="F39" s="90"/>
      <c r="G39" s="90"/>
      <c r="H39" s="90"/>
    </row>
    <row r="40" spans="1:9" ht="15.75" x14ac:dyDescent="0.25">
      <c r="A40" s="158"/>
      <c r="B40" s="159"/>
      <c r="C40" s="159"/>
      <c r="D40" s="159"/>
      <c r="E40" s="160"/>
      <c r="F40" s="90"/>
      <c r="G40" s="90"/>
      <c r="H40" s="90"/>
    </row>
    <row r="41" spans="1:9" ht="15.75" x14ac:dyDescent="0.25">
      <c r="A41" s="161"/>
      <c r="B41" s="160"/>
      <c r="C41" s="160"/>
      <c r="D41" s="160"/>
      <c r="E41" s="160"/>
      <c r="F41" s="90"/>
      <c r="G41" s="90"/>
      <c r="H41" s="90"/>
    </row>
    <row r="42" spans="1:9" ht="15.75" x14ac:dyDescent="0.25">
      <c r="A42" s="91"/>
      <c r="B42" s="92"/>
      <c r="C42" s="92"/>
      <c r="D42" s="92"/>
      <c r="E42" s="92"/>
      <c r="F42" s="90"/>
      <c r="G42" s="90"/>
      <c r="H42" s="90"/>
    </row>
    <row r="43" spans="1:9" ht="15.75" x14ac:dyDescent="0.25">
      <c r="A43" s="162"/>
      <c r="B43" s="159"/>
      <c r="C43" s="159"/>
      <c r="D43" s="159"/>
      <c r="E43" s="159"/>
      <c r="F43" s="90"/>
      <c r="G43" s="90"/>
      <c r="H43" s="90"/>
    </row>
    <row r="44" spans="1:9" ht="15.75" x14ac:dyDescent="0.25">
      <c r="A44" s="161"/>
      <c r="B44" s="160"/>
      <c r="C44" s="160"/>
      <c r="D44" s="160"/>
      <c r="E44" s="160"/>
      <c r="F44" s="90"/>
      <c r="G44" s="90"/>
      <c r="H44" s="90"/>
    </row>
    <row r="45" spans="1:9" ht="15.75" x14ac:dyDescent="0.25">
      <c r="A45" s="162"/>
      <c r="B45" s="159"/>
      <c r="C45" s="159"/>
      <c r="D45" s="159"/>
      <c r="E45" s="159"/>
      <c r="F45" s="93"/>
      <c r="G45" s="93"/>
      <c r="H45" s="93"/>
    </row>
    <row r="46" spans="1:9" ht="15.75" x14ac:dyDescent="0.25">
      <c r="A46" s="75"/>
      <c r="B46" s="94"/>
      <c r="C46" s="94"/>
      <c r="D46" s="94"/>
      <c r="E46" s="94"/>
      <c r="F46" s="95"/>
      <c r="G46" s="95"/>
      <c r="H46" s="95"/>
    </row>
    <row r="47" spans="1:9" ht="18" customHeight="1" x14ac:dyDescent="0.25">
      <c r="A47" s="171"/>
      <c r="B47" s="172"/>
      <c r="C47" s="172"/>
      <c r="D47" s="172"/>
      <c r="E47" s="172"/>
      <c r="F47" s="172"/>
      <c r="G47" s="172"/>
      <c r="H47" s="172"/>
    </row>
    <row r="48" spans="1:9" ht="15.75" x14ac:dyDescent="0.25">
      <c r="A48" s="75"/>
      <c r="B48" s="94"/>
      <c r="C48" s="94"/>
      <c r="D48" s="94"/>
      <c r="E48" s="94"/>
      <c r="F48" s="95"/>
      <c r="G48" s="95"/>
      <c r="H48" s="95"/>
    </row>
    <row r="49" spans="1:8" ht="15.75" x14ac:dyDescent="0.25">
      <c r="A49" s="87"/>
      <c r="B49" s="87"/>
      <c r="C49" s="87"/>
      <c r="D49" s="88"/>
      <c r="E49" s="89"/>
      <c r="F49" s="75"/>
      <c r="G49" s="75"/>
      <c r="H49" s="75"/>
    </row>
    <row r="50" spans="1:8" ht="15.75" customHeight="1" x14ac:dyDescent="0.25">
      <c r="A50" s="158"/>
      <c r="B50" s="158"/>
      <c r="C50" s="158"/>
      <c r="D50" s="158"/>
      <c r="E50" s="158"/>
      <c r="F50" s="90"/>
      <c r="G50" s="90"/>
      <c r="H50" s="90"/>
    </row>
    <row r="51" spans="1:8" ht="15.75" x14ac:dyDescent="0.25">
      <c r="A51" s="158"/>
      <c r="B51" s="173"/>
      <c r="C51" s="173"/>
      <c r="D51" s="173"/>
      <c r="E51" s="173"/>
      <c r="F51" s="90"/>
      <c r="G51" s="90"/>
      <c r="H51" s="90"/>
    </row>
    <row r="52" spans="1:8" ht="15.75" x14ac:dyDescent="0.25">
      <c r="A52" s="162"/>
      <c r="B52" s="173"/>
      <c r="C52" s="173"/>
      <c r="D52" s="173"/>
      <c r="E52" s="173"/>
      <c r="F52" s="90"/>
      <c r="G52" s="90"/>
      <c r="H52" s="90"/>
    </row>
    <row r="53" spans="1:8" ht="15.75" x14ac:dyDescent="0.25">
      <c r="A53" s="96"/>
      <c r="B53" s="94"/>
      <c r="C53" s="94"/>
      <c r="D53" s="94"/>
      <c r="E53" s="94"/>
      <c r="F53" s="95"/>
      <c r="G53" s="95"/>
      <c r="H53" s="95"/>
    </row>
    <row r="54" spans="1:8" ht="18" customHeight="1" x14ac:dyDescent="0.25">
      <c r="A54" s="171"/>
      <c r="B54" s="172"/>
      <c r="C54" s="172"/>
      <c r="D54" s="172"/>
      <c r="E54" s="172"/>
      <c r="F54" s="172"/>
      <c r="G54" s="172"/>
      <c r="H54" s="172"/>
    </row>
    <row r="55" spans="1:8" ht="15.75" x14ac:dyDescent="0.25">
      <c r="A55" s="96"/>
      <c r="B55" s="94"/>
      <c r="C55" s="94"/>
      <c r="D55" s="94"/>
      <c r="E55" s="94"/>
      <c r="F55" s="95"/>
      <c r="G55" s="95"/>
      <c r="H55" s="95"/>
    </row>
    <row r="56" spans="1:8" ht="15.75" x14ac:dyDescent="0.25">
      <c r="A56" s="87"/>
      <c r="B56" s="87"/>
      <c r="C56" s="87"/>
      <c r="D56" s="88"/>
      <c r="E56" s="89"/>
      <c r="F56" s="75"/>
      <c r="G56" s="75"/>
      <c r="H56" s="75"/>
    </row>
    <row r="57" spans="1:8" ht="15.75" x14ac:dyDescent="0.25">
      <c r="A57" s="174"/>
      <c r="B57" s="174"/>
      <c r="C57" s="174"/>
      <c r="D57" s="174"/>
      <c r="E57" s="174"/>
      <c r="F57" s="97"/>
      <c r="G57" s="97"/>
      <c r="H57" s="97"/>
    </row>
    <row r="58" spans="1:8" ht="30" customHeight="1" x14ac:dyDescent="0.25">
      <c r="A58" s="174"/>
      <c r="B58" s="174"/>
      <c r="C58" s="174"/>
      <c r="D58" s="174"/>
      <c r="E58" s="174"/>
      <c r="F58" s="97"/>
      <c r="G58" s="97"/>
      <c r="H58" s="97"/>
    </row>
    <row r="59" spans="1:8" ht="15.75" x14ac:dyDescent="0.25">
      <c r="A59" s="49"/>
      <c r="B59" s="49"/>
      <c r="C59" s="49"/>
      <c r="D59" s="49"/>
      <c r="E59" s="49"/>
      <c r="F59" s="49"/>
      <c r="G59" s="49"/>
      <c r="H59" s="49"/>
    </row>
    <row r="60" spans="1:8" ht="15.75" x14ac:dyDescent="0.25">
      <c r="A60" s="49"/>
      <c r="B60" s="49"/>
      <c r="C60" s="49"/>
      <c r="D60" s="49"/>
      <c r="E60" s="49"/>
      <c r="F60" s="49"/>
      <c r="G60" s="49"/>
      <c r="H60" s="49"/>
    </row>
    <row r="61" spans="1:8" ht="15.75" x14ac:dyDescent="0.25">
      <c r="A61" s="175"/>
      <c r="B61" s="176"/>
      <c r="C61" s="176"/>
      <c r="D61" s="176"/>
      <c r="E61" s="176"/>
      <c r="F61" s="3"/>
      <c r="G61" s="3"/>
      <c r="H61" s="3"/>
    </row>
    <row r="62" spans="1:8" ht="15.75" x14ac:dyDescent="0.25">
      <c r="A62" s="31"/>
      <c r="B62" s="31"/>
      <c r="C62" s="31"/>
      <c r="D62" s="31"/>
      <c r="E62" s="31"/>
      <c r="F62" s="31"/>
      <c r="G62" s="31"/>
      <c r="H62" s="31"/>
    </row>
    <row r="63" spans="1:8" ht="15.75" x14ac:dyDescent="0.25">
      <c r="A63" s="31"/>
      <c r="B63" s="31"/>
      <c r="C63" s="31"/>
      <c r="D63" s="31"/>
      <c r="E63" s="31"/>
      <c r="F63" s="31"/>
      <c r="G63" s="31"/>
      <c r="H63" s="31"/>
    </row>
    <row r="64" spans="1:8" ht="15.75" x14ac:dyDescent="0.25">
      <c r="A64" s="31"/>
      <c r="B64" s="31"/>
      <c r="C64" s="31"/>
      <c r="D64" s="31"/>
      <c r="E64" s="31"/>
      <c r="F64" s="31"/>
      <c r="G64" s="31"/>
      <c r="H64" s="31"/>
    </row>
    <row r="65" spans="1:8" ht="15.75" x14ac:dyDescent="0.25">
      <c r="A65" s="31"/>
      <c r="B65" s="31"/>
      <c r="C65" s="31"/>
      <c r="D65" s="31"/>
      <c r="E65" s="31"/>
      <c r="F65" s="31"/>
      <c r="G65" s="31"/>
      <c r="H65" s="31"/>
    </row>
    <row r="66" spans="1:8" ht="15.75" x14ac:dyDescent="0.25">
      <c r="A66" s="31"/>
      <c r="B66" s="31"/>
      <c r="C66" s="31"/>
      <c r="D66" s="31"/>
      <c r="E66" s="31"/>
      <c r="F66" s="31"/>
      <c r="G66" s="31"/>
      <c r="H66" s="31"/>
    </row>
    <row r="67" spans="1:8" ht="15.75" x14ac:dyDescent="0.25">
      <c r="A67" s="31"/>
      <c r="B67" s="31"/>
      <c r="C67" s="31"/>
      <c r="D67" s="31"/>
      <c r="E67" s="31"/>
      <c r="F67" s="31"/>
      <c r="G67" s="31"/>
      <c r="H67" s="31"/>
    </row>
    <row r="68" spans="1:8" ht="15.75" x14ac:dyDescent="0.25">
      <c r="A68" s="31"/>
      <c r="B68" s="31"/>
      <c r="C68" s="31"/>
      <c r="D68" s="31"/>
      <c r="E68" s="31"/>
      <c r="F68" s="31"/>
      <c r="G68" s="31"/>
      <c r="H68" s="31"/>
    </row>
    <row r="69" spans="1:8" ht="15.75" x14ac:dyDescent="0.25">
      <c r="A69" s="31"/>
      <c r="B69" s="31"/>
      <c r="C69" s="31"/>
      <c r="D69" s="31"/>
      <c r="E69" s="31"/>
      <c r="F69" s="31"/>
      <c r="G69" s="31"/>
      <c r="H69" s="31"/>
    </row>
    <row r="70" spans="1:8" ht="15.75" x14ac:dyDescent="0.25">
      <c r="A70" s="31"/>
      <c r="B70" s="31"/>
      <c r="C70" s="31"/>
      <c r="D70" s="31"/>
      <c r="E70" s="31"/>
      <c r="F70" s="31"/>
      <c r="G70" s="31"/>
      <c r="H70" s="31"/>
    </row>
    <row r="71" spans="1:8" ht="15.75" x14ac:dyDescent="0.25">
      <c r="A71" s="31"/>
      <c r="B71" s="31"/>
      <c r="C71" s="31"/>
      <c r="D71" s="31"/>
      <c r="E71" s="31"/>
      <c r="F71" s="31"/>
      <c r="G71" s="31"/>
      <c r="H71" s="31"/>
    </row>
    <row r="72" spans="1:8" ht="15.75" x14ac:dyDescent="0.25">
      <c r="A72" s="31"/>
      <c r="B72" s="31"/>
      <c r="C72" s="31"/>
      <c r="D72" s="31"/>
      <c r="E72" s="31"/>
      <c r="F72" s="31"/>
      <c r="G72" s="31"/>
      <c r="H72" s="31"/>
    </row>
    <row r="73" spans="1:8" ht="15.75" x14ac:dyDescent="0.25">
      <c r="A73" s="31"/>
      <c r="B73" s="31"/>
      <c r="C73" s="31"/>
      <c r="D73" s="31"/>
      <c r="E73" s="31"/>
      <c r="F73" s="31"/>
      <c r="G73" s="31"/>
      <c r="H73" s="31"/>
    </row>
  </sheetData>
  <mergeCells count="34">
    <mergeCell ref="A52:E52"/>
    <mergeCell ref="A54:H54"/>
    <mergeCell ref="A57:E57"/>
    <mergeCell ref="A58:E58"/>
    <mergeCell ref="A61:E61"/>
    <mergeCell ref="A44:E44"/>
    <mergeCell ref="A45:E45"/>
    <mergeCell ref="A47:H47"/>
    <mergeCell ref="A50:E50"/>
    <mergeCell ref="A51:E51"/>
    <mergeCell ref="A23:H23"/>
    <mergeCell ref="A30:E30"/>
    <mergeCell ref="A26:E26"/>
    <mergeCell ref="A27:E27"/>
    <mergeCell ref="A34:H34"/>
    <mergeCell ref="F33:H33"/>
    <mergeCell ref="A36:H36"/>
    <mergeCell ref="A39:E39"/>
    <mergeCell ref="A40:E40"/>
    <mergeCell ref="A41:E41"/>
    <mergeCell ref="A43:E43"/>
    <mergeCell ref="A19:E19"/>
    <mergeCell ref="A20:E20"/>
    <mergeCell ref="A21:E21"/>
    <mergeCell ref="A13:E13"/>
    <mergeCell ref="A14:E14"/>
    <mergeCell ref="A12:E12"/>
    <mergeCell ref="A5:H5"/>
    <mergeCell ref="A16:H16"/>
    <mergeCell ref="A1:H1"/>
    <mergeCell ref="A3:H3"/>
    <mergeCell ref="A8:E8"/>
    <mergeCell ref="A9:E9"/>
    <mergeCell ref="A10:E10"/>
  </mergeCells>
  <pageMargins left="0.7" right="0.7" top="0.75" bottom="0.75" header="0.3" footer="0.3"/>
  <pageSetup paperSize="9" scale="69" orientation="portrait" r:id="rId1"/>
  <headerFooter>
    <oddHeader>&amp;CPRILOG 4</oddHeader>
    <oddFooter>&amp;L1.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1"/>
  <sheetViews>
    <sheetView view="pageLayout" topLeftCell="B48" zoomScaleNormal="100" workbookViewId="0">
      <selection activeCell="G2" sqref="G1:G1048576"/>
    </sheetView>
  </sheetViews>
  <sheetFormatPr defaultRowHeight="15" x14ac:dyDescent="0.25"/>
  <cols>
    <col min="1" max="1" width="2.85546875" hidden="1" customWidth="1"/>
    <col min="2" max="2" width="17.42578125" customWidth="1"/>
    <col min="3" max="3" width="14.5703125" customWidth="1"/>
    <col min="4" max="4" width="41" customWidth="1"/>
    <col min="5" max="5" width="35.85546875" customWidth="1"/>
    <col min="6" max="6" width="26.7109375" customWidth="1"/>
    <col min="7" max="7" width="38.42578125" customWidth="1"/>
  </cols>
  <sheetData>
    <row r="1" spans="1:10" ht="42" customHeight="1" x14ac:dyDescent="0.25">
      <c r="A1" s="139" t="s">
        <v>89</v>
      </c>
      <c r="B1" s="140"/>
      <c r="C1" s="140"/>
      <c r="D1" s="140"/>
      <c r="E1" s="140"/>
      <c r="F1" s="140"/>
      <c r="G1" s="140"/>
      <c r="H1" s="75"/>
    </row>
    <row r="2" spans="1:10" ht="18" customHeight="1" x14ac:dyDescent="0.25">
      <c r="A2" s="10"/>
      <c r="B2" s="10"/>
      <c r="C2" s="10"/>
      <c r="D2" s="10"/>
      <c r="E2" s="10"/>
      <c r="F2" s="10"/>
      <c r="G2" s="10"/>
      <c r="H2" s="31"/>
      <c r="J2" s="73"/>
    </row>
    <row r="3" spans="1:10" ht="15.75" x14ac:dyDescent="0.25">
      <c r="A3" s="141" t="s">
        <v>32</v>
      </c>
      <c r="B3" s="141"/>
      <c r="C3" s="141"/>
      <c r="D3" s="141"/>
      <c r="E3" s="141"/>
      <c r="F3" s="141"/>
      <c r="G3" s="141"/>
      <c r="H3" s="31"/>
    </row>
    <row r="4" spans="1:10" ht="15.75" x14ac:dyDescent="0.25">
      <c r="A4" s="10"/>
      <c r="B4" s="10"/>
      <c r="C4" s="10"/>
      <c r="D4" s="10"/>
      <c r="E4" s="10"/>
      <c r="F4" s="10"/>
      <c r="G4" s="10"/>
      <c r="H4" s="31"/>
    </row>
    <row r="5" spans="1:10" ht="18" customHeight="1" x14ac:dyDescent="0.25">
      <c r="A5" s="141" t="s">
        <v>13</v>
      </c>
      <c r="B5" s="143"/>
      <c r="C5" s="143"/>
      <c r="D5" s="143"/>
      <c r="E5" s="143"/>
      <c r="F5" s="143"/>
      <c r="G5" s="143"/>
      <c r="H5" s="31"/>
    </row>
    <row r="6" spans="1:10" ht="15.75" x14ac:dyDescent="0.25">
      <c r="A6" s="10"/>
      <c r="B6" s="10"/>
      <c r="C6" s="10"/>
      <c r="D6" s="10"/>
      <c r="E6" s="10"/>
      <c r="F6" s="10"/>
      <c r="G6" s="10"/>
      <c r="H6" s="31"/>
    </row>
    <row r="7" spans="1:10" ht="15.75" x14ac:dyDescent="0.25">
      <c r="A7" s="141" t="s">
        <v>1</v>
      </c>
      <c r="B7" s="142"/>
      <c r="C7" s="142"/>
      <c r="D7" s="142"/>
      <c r="E7" s="142"/>
      <c r="F7" s="142"/>
      <c r="G7" s="142"/>
      <c r="H7" s="31"/>
    </row>
    <row r="8" spans="1:10" ht="15.75" x14ac:dyDescent="0.25">
      <c r="A8" s="10"/>
      <c r="B8" s="10"/>
      <c r="C8" s="10"/>
      <c r="D8" s="10"/>
      <c r="E8" s="10"/>
      <c r="F8" s="10"/>
      <c r="G8" s="10"/>
      <c r="H8" s="31"/>
    </row>
    <row r="9" spans="1:10" ht="31.5" x14ac:dyDescent="0.25">
      <c r="A9" s="33" t="s">
        <v>14</v>
      </c>
      <c r="B9" s="34" t="s">
        <v>15</v>
      </c>
      <c r="C9" s="34" t="s">
        <v>16</v>
      </c>
      <c r="D9" s="34" t="s">
        <v>12</v>
      </c>
      <c r="E9" s="33" t="s">
        <v>90</v>
      </c>
      <c r="F9" s="33" t="s">
        <v>82</v>
      </c>
      <c r="G9" s="33" t="s">
        <v>79</v>
      </c>
      <c r="H9" s="31"/>
    </row>
    <row r="10" spans="1:10" ht="15.75" customHeight="1" x14ac:dyDescent="0.25">
      <c r="A10" s="35">
        <v>6</v>
      </c>
      <c r="B10" s="35"/>
      <c r="C10" s="35"/>
      <c r="D10" s="35" t="s">
        <v>17</v>
      </c>
      <c r="E10" s="36"/>
      <c r="F10" s="36"/>
      <c r="G10" s="36"/>
      <c r="H10" s="31"/>
    </row>
    <row r="11" spans="1:10" ht="30" x14ac:dyDescent="0.25">
      <c r="A11" s="35"/>
      <c r="B11" s="37">
        <v>63</v>
      </c>
      <c r="C11" s="37"/>
      <c r="D11" s="37" t="s">
        <v>44</v>
      </c>
      <c r="E11" s="36">
        <v>28810</v>
      </c>
      <c r="F11" s="36">
        <v>-11010</v>
      </c>
      <c r="G11" s="36">
        <f>E11+F11</f>
        <v>17800</v>
      </c>
      <c r="H11" s="31"/>
    </row>
    <row r="12" spans="1:10" ht="15.75" x14ac:dyDescent="0.25">
      <c r="A12" s="38"/>
      <c r="B12" s="38"/>
      <c r="C12" s="39">
        <v>53</v>
      </c>
      <c r="D12" s="40" t="s">
        <v>57</v>
      </c>
      <c r="E12" s="36">
        <f>E11</f>
        <v>28810</v>
      </c>
      <c r="F12" s="36">
        <v>-11010</v>
      </c>
      <c r="G12" s="36">
        <f>E12+F12</f>
        <v>17800</v>
      </c>
      <c r="H12" s="31"/>
    </row>
    <row r="13" spans="1:10" ht="75" x14ac:dyDescent="0.25">
      <c r="A13" s="38"/>
      <c r="B13" s="38">
        <v>65</v>
      </c>
      <c r="C13" s="39"/>
      <c r="D13" s="40" t="s">
        <v>50</v>
      </c>
      <c r="E13" s="36">
        <v>109400</v>
      </c>
      <c r="F13" s="36">
        <v>0</v>
      </c>
      <c r="G13" s="36">
        <f>E13+F13</f>
        <v>109400</v>
      </c>
      <c r="H13" s="31"/>
    </row>
    <row r="14" spans="1:10" ht="30" x14ac:dyDescent="0.25">
      <c r="A14" s="38"/>
      <c r="B14" s="38"/>
      <c r="C14" s="39">
        <v>43</v>
      </c>
      <c r="D14" s="40" t="s">
        <v>46</v>
      </c>
      <c r="E14" s="36">
        <f>E13</f>
        <v>109400</v>
      </c>
      <c r="F14" s="36">
        <v>0</v>
      </c>
      <c r="G14" s="36">
        <f>G13</f>
        <v>109400</v>
      </c>
      <c r="H14" s="31"/>
    </row>
    <row r="15" spans="1:10" ht="30" x14ac:dyDescent="0.25">
      <c r="A15" s="38"/>
      <c r="B15" s="38">
        <v>66</v>
      </c>
      <c r="C15" s="39"/>
      <c r="D15" s="40" t="s">
        <v>51</v>
      </c>
      <c r="E15" s="36">
        <v>3400</v>
      </c>
      <c r="F15" s="36">
        <f>F16</f>
        <v>0</v>
      </c>
      <c r="G15" s="36">
        <f>E15+F15</f>
        <v>3400</v>
      </c>
      <c r="H15" s="31"/>
    </row>
    <row r="16" spans="1:10" ht="15.75" x14ac:dyDescent="0.25">
      <c r="A16" s="38"/>
      <c r="B16" s="41"/>
      <c r="C16" s="39">
        <v>31</v>
      </c>
      <c r="D16" s="39" t="s">
        <v>39</v>
      </c>
      <c r="E16" s="36">
        <f>E15</f>
        <v>3400</v>
      </c>
      <c r="F16" s="36">
        <v>0</v>
      </c>
      <c r="G16" s="36">
        <f>G15</f>
        <v>3400</v>
      </c>
      <c r="H16" s="31"/>
    </row>
    <row r="17" spans="1:8" ht="30" x14ac:dyDescent="0.25">
      <c r="A17" s="38"/>
      <c r="B17" s="38">
        <v>67</v>
      </c>
      <c r="C17" s="39"/>
      <c r="D17" s="37" t="s">
        <v>45</v>
      </c>
      <c r="E17" s="36">
        <f>E18</f>
        <v>1097722</v>
      </c>
      <c r="F17" s="36">
        <f>F18</f>
        <v>24300</v>
      </c>
      <c r="G17" s="36">
        <f>E17+F17</f>
        <v>1122022</v>
      </c>
      <c r="H17" s="31"/>
    </row>
    <row r="18" spans="1:8" ht="15.75" x14ac:dyDescent="0.25">
      <c r="A18" s="38"/>
      <c r="B18" s="38"/>
      <c r="C18" s="39">
        <v>11</v>
      </c>
      <c r="D18" s="40" t="s">
        <v>18</v>
      </c>
      <c r="E18" s="36">
        <v>1097722</v>
      </c>
      <c r="F18" s="36">
        <v>24300</v>
      </c>
      <c r="G18" s="36">
        <f>E18+F18</f>
        <v>1122022</v>
      </c>
      <c r="H18" s="31"/>
    </row>
    <row r="19" spans="1:8" ht="31.5" x14ac:dyDescent="0.25">
      <c r="A19" s="42">
        <v>7</v>
      </c>
      <c r="B19" s="42"/>
      <c r="C19" s="42"/>
      <c r="D19" s="43" t="s">
        <v>19</v>
      </c>
      <c r="E19" s="36"/>
      <c r="F19" s="36"/>
      <c r="G19" s="36"/>
      <c r="H19" s="31"/>
    </row>
    <row r="20" spans="1:8" ht="45" x14ac:dyDescent="0.25">
      <c r="A20" s="37"/>
      <c r="B20" s="37">
        <v>72</v>
      </c>
      <c r="C20" s="37"/>
      <c r="D20" s="44" t="s">
        <v>43</v>
      </c>
      <c r="E20" s="36"/>
      <c r="F20" s="36"/>
      <c r="G20" s="36"/>
      <c r="H20" s="31"/>
    </row>
    <row r="21" spans="1:8" ht="15.75" x14ac:dyDescent="0.25">
      <c r="A21" s="5"/>
      <c r="B21" s="5"/>
      <c r="C21" s="6"/>
      <c r="D21" s="6" t="s">
        <v>52</v>
      </c>
      <c r="E21" s="7">
        <f>E12+E14+E16+E18</f>
        <v>1239332</v>
      </c>
      <c r="F21" s="7">
        <f>F12+F14+F16+F18</f>
        <v>13290</v>
      </c>
      <c r="G21" s="7">
        <f>G12+G14+G16+G18</f>
        <v>1252622</v>
      </c>
      <c r="H21" s="31"/>
    </row>
    <row r="22" spans="1:8" ht="15.75" x14ac:dyDescent="0.25">
      <c r="A22" s="31"/>
      <c r="B22" s="31"/>
      <c r="C22" s="31"/>
      <c r="D22" s="31"/>
      <c r="E22" s="31"/>
      <c r="F22" s="31"/>
      <c r="G22" s="31"/>
      <c r="H22" s="31"/>
    </row>
    <row r="23" spans="1:8" ht="15.75" x14ac:dyDescent="0.25">
      <c r="A23" s="31"/>
      <c r="B23" s="31"/>
      <c r="C23" s="31"/>
      <c r="D23" s="144" t="s">
        <v>53</v>
      </c>
      <c r="E23" s="145"/>
      <c r="F23" s="145"/>
      <c r="G23" s="145"/>
      <c r="H23" s="31"/>
    </row>
    <row r="24" spans="1:8" ht="15.75" x14ac:dyDescent="0.25">
      <c r="A24" s="31"/>
      <c r="B24" s="31"/>
      <c r="C24" s="31"/>
      <c r="D24" s="31"/>
      <c r="E24" s="31"/>
      <c r="F24" s="31"/>
      <c r="G24" s="31"/>
      <c r="H24" s="31"/>
    </row>
    <row r="25" spans="1:8" ht="94.5" x14ac:dyDescent="0.25">
      <c r="A25" s="45" t="s">
        <v>14</v>
      </c>
      <c r="B25" s="46" t="s">
        <v>15</v>
      </c>
      <c r="C25" s="46" t="s">
        <v>16</v>
      </c>
      <c r="D25" s="46" t="s">
        <v>34</v>
      </c>
      <c r="E25" s="47" t="s">
        <v>90</v>
      </c>
      <c r="F25" s="33" t="s">
        <v>77</v>
      </c>
      <c r="G25" s="33" t="s">
        <v>79</v>
      </c>
      <c r="H25" s="31"/>
    </row>
    <row r="26" spans="1:8" s="4" customFormat="1" ht="15.75" x14ac:dyDescent="0.25">
      <c r="A26" s="32">
        <v>9</v>
      </c>
      <c r="B26" s="32"/>
      <c r="C26" s="32"/>
      <c r="D26" s="32" t="s">
        <v>54</v>
      </c>
      <c r="E26" s="48">
        <f t="shared" ref="E26:G27" si="0">E27</f>
        <v>20000</v>
      </c>
      <c r="F26" s="48">
        <f t="shared" si="0"/>
        <v>0</v>
      </c>
      <c r="G26" s="48">
        <f t="shared" si="0"/>
        <v>20000</v>
      </c>
      <c r="H26" s="49"/>
    </row>
    <row r="27" spans="1:8" s="4" customFormat="1" ht="15.75" x14ac:dyDescent="0.25">
      <c r="A27" s="32"/>
      <c r="B27" s="32">
        <v>92</v>
      </c>
      <c r="C27" s="32"/>
      <c r="D27" s="32" t="s">
        <v>55</v>
      </c>
      <c r="E27" s="48">
        <f t="shared" si="0"/>
        <v>20000</v>
      </c>
      <c r="F27" s="48">
        <f t="shared" si="0"/>
        <v>0</v>
      </c>
      <c r="G27" s="48">
        <f t="shared" si="0"/>
        <v>20000</v>
      </c>
      <c r="H27" s="49"/>
    </row>
    <row r="28" spans="1:8" s="4" customFormat="1" ht="15.75" x14ac:dyDescent="0.25">
      <c r="A28" s="32"/>
      <c r="B28" s="32"/>
      <c r="C28" s="50">
        <v>94</v>
      </c>
      <c r="D28" s="51" t="s">
        <v>56</v>
      </c>
      <c r="E28" s="52">
        <v>20000</v>
      </c>
      <c r="F28" s="52">
        <v>0</v>
      </c>
      <c r="G28" s="52">
        <f>E28+F28</f>
        <v>20000</v>
      </c>
      <c r="H28" s="49"/>
    </row>
    <row r="29" spans="1:8" s="4" customFormat="1" ht="15.75" x14ac:dyDescent="0.25">
      <c r="A29" s="53"/>
      <c r="B29" s="53"/>
      <c r="C29" s="53"/>
      <c r="D29" s="53"/>
      <c r="E29" s="54">
        <f>E21+E28</f>
        <v>1259332</v>
      </c>
      <c r="F29" s="54">
        <f>F21+F28</f>
        <v>13290</v>
      </c>
      <c r="G29" s="54">
        <f>E29+F29</f>
        <v>1272622</v>
      </c>
      <c r="H29" s="49"/>
    </row>
    <row r="30" spans="1:8" ht="15.75" x14ac:dyDescent="0.25">
      <c r="A30" s="141" t="s">
        <v>20</v>
      </c>
      <c r="B30" s="142"/>
      <c r="C30" s="142"/>
      <c r="D30" s="142"/>
      <c r="E30" s="142"/>
      <c r="F30" s="142"/>
      <c r="G30" s="142"/>
      <c r="H30" s="31"/>
    </row>
    <row r="31" spans="1:8" ht="15.75" x14ac:dyDescent="0.25">
      <c r="A31" s="10"/>
      <c r="B31" s="10"/>
      <c r="C31" s="10"/>
      <c r="D31" s="10"/>
      <c r="E31" s="10"/>
      <c r="F31" s="10"/>
      <c r="G31" s="10"/>
      <c r="H31" s="31"/>
    </row>
    <row r="32" spans="1:8" ht="94.5" x14ac:dyDescent="0.25">
      <c r="A32" s="45" t="s">
        <v>14</v>
      </c>
      <c r="B32" s="46" t="s">
        <v>15</v>
      </c>
      <c r="C32" s="46" t="s">
        <v>16</v>
      </c>
      <c r="D32" s="46" t="s">
        <v>21</v>
      </c>
      <c r="E32" s="45" t="s">
        <v>90</v>
      </c>
      <c r="F32" s="33" t="s">
        <v>77</v>
      </c>
      <c r="G32" s="33" t="s">
        <v>79</v>
      </c>
      <c r="H32" s="31"/>
    </row>
    <row r="33" spans="1:8" ht="15.75" customHeight="1" x14ac:dyDescent="0.25">
      <c r="A33" s="8">
        <v>3.4</v>
      </c>
      <c r="B33" s="8"/>
      <c r="C33" s="8"/>
      <c r="D33" s="8" t="s">
        <v>22</v>
      </c>
      <c r="E33" s="7">
        <f>E34+E38+E44+E47+E50</f>
        <v>1259332</v>
      </c>
      <c r="F33" s="7">
        <f>F34+F38+F44+F47+F50+F55</f>
        <v>13290</v>
      </c>
      <c r="G33" s="7">
        <f>G34+G38+G44+G47+G50+G55</f>
        <v>1272622</v>
      </c>
      <c r="H33" s="31"/>
    </row>
    <row r="34" spans="1:8" ht="15.75" customHeight="1" x14ac:dyDescent="0.25">
      <c r="A34" s="55"/>
      <c r="B34" s="56">
        <v>31</v>
      </c>
      <c r="C34" s="56"/>
      <c r="D34" s="56" t="s">
        <v>23</v>
      </c>
      <c r="E34" s="57">
        <f>E35+E36+E37</f>
        <v>946182</v>
      </c>
      <c r="F34" s="57">
        <f>F35+F36+F37</f>
        <v>18120</v>
      </c>
      <c r="G34" s="57">
        <f>G35+G36+G37</f>
        <v>964302</v>
      </c>
      <c r="H34" s="31"/>
    </row>
    <row r="35" spans="1:8" ht="15.75" x14ac:dyDescent="0.25">
      <c r="A35" s="38"/>
      <c r="B35" s="38"/>
      <c r="C35" s="39">
        <v>11</v>
      </c>
      <c r="D35" s="39" t="s">
        <v>18</v>
      </c>
      <c r="E35" s="36">
        <v>930572</v>
      </c>
      <c r="F35" s="36">
        <v>24100</v>
      </c>
      <c r="G35" s="36">
        <f>E35+F35</f>
        <v>954672</v>
      </c>
      <c r="H35" s="31"/>
    </row>
    <row r="36" spans="1:8" ht="15.75" x14ac:dyDescent="0.25">
      <c r="A36" s="38"/>
      <c r="B36" s="38"/>
      <c r="C36" s="39">
        <v>53</v>
      </c>
      <c r="D36" s="40" t="s">
        <v>57</v>
      </c>
      <c r="E36" s="36">
        <v>11010</v>
      </c>
      <c r="F36" s="36">
        <v>-11010</v>
      </c>
      <c r="G36" s="36">
        <f>E36+F36</f>
        <v>0</v>
      </c>
      <c r="H36" s="31"/>
    </row>
    <row r="37" spans="1:8" ht="30" x14ac:dyDescent="0.25">
      <c r="A37" s="38"/>
      <c r="B37" s="38"/>
      <c r="C37" s="39">
        <v>43</v>
      </c>
      <c r="D37" s="40" t="s">
        <v>46</v>
      </c>
      <c r="E37" s="36">
        <v>4600</v>
      </c>
      <c r="F37" s="36">
        <v>5030</v>
      </c>
      <c r="G37" s="36">
        <f>E37+F37</f>
        <v>9630</v>
      </c>
      <c r="H37" s="31"/>
    </row>
    <row r="38" spans="1:8" ht="15.75" x14ac:dyDescent="0.25">
      <c r="A38" s="58"/>
      <c r="B38" s="58">
        <v>32</v>
      </c>
      <c r="C38" s="59"/>
      <c r="D38" s="58" t="s">
        <v>35</v>
      </c>
      <c r="E38" s="57">
        <f>E39+E40+E41+E43+E42</f>
        <v>290950</v>
      </c>
      <c r="F38" s="57">
        <f>F39+F40+F41+F43+F42</f>
        <v>-3030</v>
      </c>
      <c r="G38" s="57">
        <f>G39+G40+G41+G43+G42</f>
        <v>287920</v>
      </c>
      <c r="H38" s="31"/>
    </row>
    <row r="39" spans="1:8" ht="15.75" x14ac:dyDescent="0.25">
      <c r="A39" s="38"/>
      <c r="B39" s="38"/>
      <c r="C39" s="39">
        <v>11</v>
      </c>
      <c r="D39" s="39" t="s">
        <v>18</v>
      </c>
      <c r="E39" s="36">
        <v>167150</v>
      </c>
      <c r="F39" s="36">
        <v>200</v>
      </c>
      <c r="G39" s="36">
        <f>E39+F39</f>
        <v>167350</v>
      </c>
      <c r="H39" s="31"/>
    </row>
    <row r="40" spans="1:8" ht="15.75" x14ac:dyDescent="0.25">
      <c r="A40" s="38"/>
      <c r="B40" s="38"/>
      <c r="C40" s="39">
        <v>31</v>
      </c>
      <c r="D40" s="39" t="s">
        <v>39</v>
      </c>
      <c r="E40" s="36">
        <v>3400</v>
      </c>
      <c r="F40" s="36">
        <v>0</v>
      </c>
      <c r="G40" s="36">
        <f t="shared" ref="G40:G43" si="1">E40+F40</f>
        <v>3400</v>
      </c>
      <c r="H40" s="31"/>
    </row>
    <row r="41" spans="1:8" ht="30" x14ac:dyDescent="0.25">
      <c r="A41" s="38"/>
      <c r="B41" s="41"/>
      <c r="C41" s="39">
        <v>43</v>
      </c>
      <c r="D41" s="40" t="s">
        <v>46</v>
      </c>
      <c r="E41" s="36">
        <v>102600</v>
      </c>
      <c r="F41" s="36">
        <v>-3230</v>
      </c>
      <c r="G41" s="36">
        <f t="shared" si="1"/>
        <v>99370</v>
      </c>
      <c r="H41" s="31"/>
    </row>
    <row r="42" spans="1:8" ht="15.75" x14ac:dyDescent="0.25">
      <c r="A42" s="38"/>
      <c r="B42" s="41"/>
      <c r="C42" s="39">
        <v>53</v>
      </c>
      <c r="D42" s="40" t="s">
        <v>57</v>
      </c>
      <c r="E42" s="36">
        <v>17800</v>
      </c>
      <c r="F42" s="36">
        <v>0</v>
      </c>
      <c r="G42" s="36">
        <f t="shared" si="1"/>
        <v>17800</v>
      </c>
      <c r="H42" s="31"/>
    </row>
    <row r="43" spans="1:8" ht="15.75" x14ac:dyDescent="0.25">
      <c r="A43" s="60"/>
      <c r="B43" s="61"/>
      <c r="C43" s="62">
        <v>94</v>
      </c>
      <c r="D43" s="63" t="s">
        <v>60</v>
      </c>
      <c r="E43" s="64">
        <v>0</v>
      </c>
      <c r="F43" s="64">
        <v>0</v>
      </c>
      <c r="G43" s="64">
        <f t="shared" si="1"/>
        <v>0</v>
      </c>
      <c r="H43" s="31"/>
    </row>
    <row r="44" spans="1:8" ht="15.75" x14ac:dyDescent="0.25">
      <c r="A44" s="58"/>
      <c r="B44" s="58">
        <v>34</v>
      </c>
      <c r="C44" s="59"/>
      <c r="D44" s="65" t="s">
        <v>58</v>
      </c>
      <c r="E44" s="57">
        <f>E45+E46</f>
        <v>1900</v>
      </c>
      <c r="F44" s="57">
        <f>F45+F46</f>
        <v>-1500</v>
      </c>
      <c r="G44" s="57">
        <f>F44+E44</f>
        <v>400</v>
      </c>
      <c r="H44" s="31"/>
    </row>
    <row r="45" spans="1:8" ht="15.75" x14ac:dyDescent="0.25">
      <c r="A45" s="38"/>
      <c r="B45" s="41"/>
      <c r="C45" s="39">
        <v>11</v>
      </c>
      <c r="D45" s="38" t="s">
        <v>18</v>
      </c>
      <c r="E45" s="36">
        <v>0</v>
      </c>
      <c r="F45" s="36">
        <v>0</v>
      </c>
      <c r="G45" s="57">
        <f t="shared" ref="G45:G46" si="2">F45+E45</f>
        <v>0</v>
      </c>
      <c r="H45" s="31"/>
    </row>
    <row r="46" spans="1:8" ht="30" x14ac:dyDescent="0.25">
      <c r="A46" s="38"/>
      <c r="B46" s="41"/>
      <c r="C46" s="39">
        <v>43</v>
      </c>
      <c r="D46" s="40" t="s">
        <v>46</v>
      </c>
      <c r="E46" s="36">
        <v>1900</v>
      </c>
      <c r="F46" s="36">
        <v>-1500</v>
      </c>
      <c r="G46" s="57">
        <f t="shared" si="2"/>
        <v>400</v>
      </c>
      <c r="H46" s="31"/>
    </row>
    <row r="47" spans="1:8" ht="30" x14ac:dyDescent="0.25">
      <c r="A47" s="58"/>
      <c r="B47" s="58">
        <v>37</v>
      </c>
      <c r="C47" s="59"/>
      <c r="D47" s="66" t="s">
        <v>59</v>
      </c>
      <c r="E47" s="57">
        <f>E48</f>
        <v>300</v>
      </c>
      <c r="F47" s="57">
        <f>F48</f>
        <v>-300</v>
      </c>
      <c r="G47" s="57">
        <f>G48</f>
        <v>0</v>
      </c>
      <c r="H47" s="31"/>
    </row>
    <row r="48" spans="1:8" ht="30" x14ac:dyDescent="0.25">
      <c r="A48" s="38"/>
      <c r="B48" s="41"/>
      <c r="C48" s="39">
        <v>43</v>
      </c>
      <c r="D48" s="40" t="s">
        <v>46</v>
      </c>
      <c r="E48" s="36">
        <v>300</v>
      </c>
      <c r="F48" s="36">
        <v>-300</v>
      </c>
      <c r="G48" s="57">
        <f>E48+F48</f>
        <v>0</v>
      </c>
      <c r="H48" s="31"/>
    </row>
    <row r="49" spans="1:8" ht="31.5" x14ac:dyDescent="0.25">
      <c r="A49" s="42">
        <v>4</v>
      </c>
      <c r="B49" s="42"/>
      <c r="C49" s="42"/>
      <c r="D49" s="43" t="s">
        <v>24</v>
      </c>
      <c r="E49" s="9">
        <f>E50</f>
        <v>20000</v>
      </c>
      <c r="F49" s="36">
        <f>F50</f>
        <v>0</v>
      </c>
      <c r="G49" s="57">
        <f>E49+F49</f>
        <v>20000</v>
      </c>
      <c r="H49" s="31"/>
    </row>
    <row r="50" spans="1:8" ht="45" x14ac:dyDescent="0.25">
      <c r="A50" s="56"/>
      <c r="B50" s="56">
        <v>42</v>
      </c>
      <c r="C50" s="56"/>
      <c r="D50" s="67" t="s">
        <v>47</v>
      </c>
      <c r="E50" s="57">
        <f>E51+E52+E53+E54+E58</f>
        <v>20000</v>
      </c>
      <c r="F50" s="57">
        <f t="shared" ref="F50:G50" si="3">F51+F52+F53+F54+F58</f>
        <v>0</v>
      </c>
      <c r="G50" s="57">
        <f t="shared" si="3"/>
        <v>20000</v>
      </c>
      <c r="H50" s="31"/>
    </row>
    <row r="51" spans="1:8" ht="15.75" x14ac:dyDescent="0.25">
      <c r="A51" s="37"/>
      <c r="B51" s="37"/>
      <c r="C51" s="39">
        <v>11</v>
      </c>
      <c r="D51" s="39" t="s">
        <v>18</v>
      </c>
      <c r="E51" s="36">
        <v>0</v>
      </c>
      <c r="F51" s="36">
        <v>0</v>
      </c>
      <c r="G51" s="36">
        <f>E51+F51</f>
        <v>0</v>
      </c>
      <c r="H51" s="31"/>
    </row>
    <row r="52" spans="1:8" ht="15.75" x14ac:dyDescent="0.25">
      <c r="A52" s="37"/>
      <c r="B52" s="37"/>
      <c r="C52" s="39">
        <v>31</v>
      </c>
      <c r="D52" s="39" t="s">
        <v>39</v>
      </c>
      <c r="E52" s="36"/>
      <c r="F52" s="36">
        <v>0</v>
      </c>
      <c r="G52" s="36">
        <f t="shared" ref="G52:G53" si="4">E52+F52</f>
        <v>0</v>
      </c>
      <c r="H52" s="31"/>
    </row>
    <row r="53" spans="1:8" ht="30" x14ac:dyDescent="0.25">
      <c r="A53" s="68"/>
      <c r="B53" s="68"/>
      <c r="C53" s="69">
        <v>43</v>
      </c>
      <c r="D53" s="40" t="s">
        <v>46</v>
      </c>
      <c r="E53" s="68">
        <v>0</v>
      </c>
      <c r="F53" s="68">
        <v>0</v>
      </c>
      <c r="G53" s="36">
        <f t="shared" si="4"/>
        <v>0</v>
      </c>
      <c r="H53" s="31"/>
    </row>
    <row r="54" spans="1:8" ht="15.75" x14ac:dyDescent="0.25">
      <c r="A54" s="70"/>
      <c r="B54" s="70"/>
      <c r="C54" s="71">
        <v>94</v>
      </c>
      <c r="D54" s="63" t="s">
        <v>60</v>
      </c>
      <c r="E54" s="72">
        <v>20000</v>
      </c>
      <c r="F54" s="72"/>
      <c r="G54" s="64">
        <f>E54+F54</f>
        <v>20000</v>
      </c>
      <c r="H54" s="31"/>
    </row>
    <row r="55" spans="1:8" ht="45" x14ac:dyDescent="0.25">
      <c r="A55" s="79"/>
      <c r="B55" s="80">
        <v>45</v>
      </c>
      <c r="C55" s="81"/>
      <c r="D55" s="65" t="s">
        <v>80</v>
      </c>
      <c r="E55" s="82">
        <f>E56</f>
        <v>0</v>
      </c>
      <c r="F55" s="83">
        <f>F56</f>
        <v>0</v>
      </c>
      <c r="G55" s="83">
        <f>G56</f>
        <v>0</v>
      </c>
      <c r="H55" s="31"/>
    </row>
    <row r="56" spans="1:8" ht="15.75" x14ac:dyDescent="0.25">
      <c r="A56" s="70"/>
      <c r="B56" s="76"/>
      <c r="C56" s="71">
        <v>94</v>
      </c>
      <c r="D56" s="63" t="s">
        <v>60</v>
      </c>
      <c r="E56" s="72">
        <v>0</v>
      </c>
      <c r="F56" s="72">
        <v>0</v>
      </c>
      <c r="G56" s="72">
        <f>E56+F56</f>
        <v>0</v>
      </c>
      <c r="H56" s="31"/>
    </row>
    <row r="57" spans="1:8" ht="15.75" x14ac:dyDescent="0.25">
      <c r="A57" s="70"/>
      <c r="B57" s="76"/>
      <c r="C57" s="71"/>
      <c r="D57" s="63"/>
      <c r="E57" s="72"/>
      <c r="F57" s="72"/>
      <c r="G57" s="72"/>
      <c r="H57" s="31"/>
    </row>
    <row r="58" spans="1:8" ht="15.75" x14ac:dyDescent="0.25">
      <c r="A58" s="77"/>
      <c r="B58" s="77"/>
      <c r="C58" s="78">
        <v>93</v>
      </c>
      <c r="D58" s="77" t="s">
        <v>61</v>
      </c>
      <c r="E58" s="77">
        <v>0</v>
      </c>
      <c r="F58" s="77"/>
      <c r="G58" s="77"/>
      <c r="H58" s="31"/>
    </row>
    <row r="59" spans="1:8" ht="18.75" x14ac:dyDescent="0.3">
      <c r="A59" s="137"/>
      <c r="B59" s="138"/>
      <c r="C59" s="137"/>
      <c r="D59" s="102"/>
      <c r="E59" s="137"/>
      <c r="F59" s="137"/>
      <c r="G59" s="137"/>
      <c r="H59" s="31"/>
    </row>
    <row r="60" spans="1:8" ht="15.75" x14ac:dyDescent="0.25">
      <c r="A60" s="31"/>
      <c r="B60" s="31"/>
      <c r="C60" s="31"/>
      <c r="D60" s="31"/>
      <c r="E60" s="31"/>
      <c r="F60" s="31"/>
      <c r="G60" s="31"/>
      <c r="H60" s="31"/>
    </row>
    <row r="61" spans="1:8" ht="15.75" x14ac:dyDescent="0.25">
      <c r="A61" s="31"/>
      <c r="B61" s="31"/>
      <c r="C61" s="31"/>
      <c r="D61" s="31"/>
      <c r="E61" s="31"/>
      <c r="F61" s="31"/>
      <c r="G61" s="31"/>
      <c r="H61" s="31"/>
    </row>
  </sheetData>
  <mergeCells count="6">
    <mergeCell ref="A1:G1"/>
    <mergeCell ref="A7:G7"/>
    <mergeCell ref="A30:G30"/>
    <mergeCell ref="A3:G3"/>
    <mergeCell ref="A5:G5"/>
    <mergeCell ref="D23:G23"/>
  </mergeCells>
  <printOptions horizontalCentered="1" verticalCentered="1"/>
  <pageMargins left="0.25" right="0.25" top="0.75" bottom="0.75" header="0.3" footer="0.3"/>
  <pageSetup paperSize="9" scale="51" orientation="portrait" r:id="rId1"/>
  <headerFooter>
    <oddHeader>&amp;LPRILOG 4</oddHeader>
    <oddFooter>&amp;L2 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3"/>
  <sheetViews>
    <sheetView tabSelected="1" showWhiteSpace="0" view="pageLayout" zoomScaleNormal="100" workbookViewId="0">
      <selection activeCell="D20" sqref="D20"/>
    </sheetView>
  </sheetViews>
  <sheetFormatPr defaultRowHeight="15" x14ac:dyDescent="0.25"/>
  <cols>
    <col min="1" max="1" width="52.28515625" customWidth="1"/>
    <col min="2" max="2" width="40.7109375" customWidth="1"/>
    <col min="3" max="3" width="29" customWidth="1"/>
    <col min="4" max="4" width="36.140625" customWidth="1"/>
    <col min="5" max="6" width="25.28515625" customWidth="1"/>
  </cols>
  <sheetData>
    <row r="1" spans="1:10" ht="42" customHeight="1" x14ac:dyDescent="0.25">
      <c r="A1" s="177" t="s">
        <v>91</v>
      </c>
      <c r="B1" s="178"/>
      <c r="C1" s="178"/>
      <c r="D1" s="178"/>
      <c r="E1" s="99"/>
      <c r="F1" s="99"/>
      <c r="G1" s="75"/>
      <c r="H1" s="75"/>
      <c r="I1" s="75"/>
      <c r="J1" s="75"/>
    </row>
    <row r="2" spans="1:10" ht="18" customHeight="1" x14ac:dyDescent="0.25">
      <c r="A2" s="101"/>
      <c r="B2" s="101"/>
      <c r="C2" s="101"/>
      <c r="D2" s="101"/>
      <c r="E2" s="10"/>
      <c r="F2" s="10"/>
    </row>
    <row r="3" spans="1:10" ht="18.75" x14ac:dyDescent="0.25">
      <c r="A3" s="179" t="s">
        <v>32</v>
      </c>
      <c r="B3" s="178"/>
      <c r="C3" s="178"/>
      <c r="D3" s="178"/>
      <c r="E3" s="11"/>
      <c r="F3" s="11"/>
    </row>
    <row r="4" spans="1:10" ht="18" x14ac:dyDescent="0.25">
      <c r="A4" s="101"/>
      <c r="B4" s="101"/>
      <c r="C4" s="101"/>
      <c r="D4" s="101"/>
      <c r="E4" s="11"/>
      <c r="F4" s="11"/>
    </row>
    <row r="5" spans="1:10" ht="18" customHeight="1" x14ac:dyDescent="0.3">
      <c r="A5" s="179" t="s">
        <v>13</v>
      </c>
      <c r="B5" s="180"/>
      <c r="C5" s="180"/>
      <c r="D5" s="180"/>
      <c r="E5" s="98"/>
      <c r="F5" s="98"/>
    </row>
    <row r="6" spans="1:10" ht="18" x14ac:dyDescent="0.25">
      <c r="A6" s="101"/>
      <c r="B6" s="101"/>
      <c r="C6" s="101"/>
      <c r="D6" s="101"/>
      <c r="E6" s="11"/>
      <c r="F6" s="11"/>
    </row>
    <row r="7" spans="1:10" ht="18.75" x14ac:dyDescent="0.25">
      <c r="A7" s="179" t="s">
        <v>25</v>
      </c>
      <c r="B7" s="181"/>
      <c r="C7" s="181"/>
      <c r="D7" s="181"/>
      <c r="E7" s="100"/>
      <c r="F7" s="100"/>
    </row>
    <row r="8" spans="1:10" ht="18" x14ac:dyDescent="0.25">
      <c r="A8" s="101"/>
      <c r="B8" s="101"/>
      <c r="C8" s="101"/>
      <c r="D8" s="101"/>
    </row>
    <row r="9" spans="1:10" ht="18" x14ac:dyDescent="0.25">
      <c r="A9" s="135" t="s">
        <v>26</v>
      </c>
      <c r="B9" s="135" t="s">
        <v>90</v>
      </c>
      <c r="C9" s="135" t="s">
        <v>83</v>
      </c>
      <c r="D9" s="135" t="s">
        <v>92</v>
      </c>
    </row>
    <row r="10" spans="1:10" ht="15.75" customHeight="1" x14ac:dyDescent="0.25">
      <c r="A10" s="136" t="s">
        <v>27</v>
      </c>
      <c r="B10" s="118"/>
      <c r="C10" s="118"/>
      <c r="D10" s="118"/>
    </row>
    <row r="11" spans="1:10" ht="15.75" customHeight="1" x14ac:dyDescent="0.25">
      <c r="A11" s="136" t="s">
        <v>62</v>
      </c>
      <c r="B11" s="118">
        <v>1259332</v>
      </c>
      <c r="C11" s="118">
        <v>13290</v>
      </c>
      <c r="D11" s="118">
        <f>C11+B11</f>
        <v>1272622</v>
      </c>
    </row>
    <row r="12" spans="1:10" ht="18.75" x14ac:dyDescent="0.3">
      <c r="A12" s="137"/>
      <c r="B12" s="137"/>
      <c r="C12" s="137"/>
      <c r="D12" s="137"/>
    </row>
    <row r="13" spans="1:10" ht="15.75" x14ac:dyDescent="0.25">
      <c r="A13" s="31"/>
      <c r="B13" s="31"/>
      <c r="C13" s="31"/>
      <c r="D13" s="31"/>
      <c r="E13" s="31"/>
      <c r="F13" s="31"/>
    </row>
  </sheetData>
  <mergeCells count="4">
    <mergeCell ref="A1:D1"/>
    <mergeCell ref="A3:D3"/>
    <mergeCell ref="A5:D5"/>
    <mergeCell ref="A7:D7"/>
  </mergeCells>
  <pageMargins left="0.25" right="0.25" top="0.75" bottom="0.75" header="0.3" footer="0.3"/>
  <pageSetup paperSize="9" scale="40" orientation="portrait" r:id="rId1"/>
  <headerFooter>
    <oddHeader>&amp;LPRILOG 4</oddHeader>
    <oddFooter>&amp;L3.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5"/>
  <sheetViews>
    <sheetView view="pageLayout" zoomScaleNormal="100" workbookViewId="0">
      <selection sqref="A1:G1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7" width="25.28515625" customWidth="1"/>
  </cols>
  <sheetData>
    <row r="1" spans="1:8" ht="42" customHeight="1" x14ac:dyDescent="0.25">
      <c r="A1" s="139" t="s">
        <v>87</v>
      </c>
      <c r="B1" s="183"/>
      <c r="C1" s="183"/>
      <c r="D1" s="183"/>
      <c r="E1" s="183"/>
      <c r="F1" s="183"/>
      <c r="G1" s="183"/>
      <c r="H1" s="75"/>
    </row>
    <row r="2" spans="1:8" ht="18" customHeight="1" x14ac:dyDescent="0.25">
      <c r="A2" s="10"/>
      <c r="B2" s="10"/>
      <c r="C2" s="10"/>
      <c r="D2" s="10"/>
      <c r="E2" s="10"/>
      <c r="F2" s="10"/>
      <c r="G2" s="10"/>
    </row>
    <row r="3" spans="1:8" ht="15.75" x14ac:dyDescent="0.25">
      <c r="A3" s="141" t="s">
        <v>32</v>
      </c>
      <c r="B3" s="141"/>
      <c r="C3" s="141"/>
      <c r="D3" s="141"/>
      <c r="E3" s="141"/>
      <c r="F3" s="182"/>
      <c r="G3" s="182"/>
    </row>
    <row r="4" spans="1:8" ht="15.75" x14ac:dyDescent="0.25">
      <c r="A4" s="10"/>
      <c r="B4" s="10"/>
      <c r="C4" s="10"/>
      <c r="D4" s="10"/>
      <c r="E4" s="10"/>
      <c r="F4" s="11"/>
      <c r="G4" s="11"/>
    </row>
    <row r="5" spans="1:8" ht="18" customHeight="1" x14ac:dyDescent="0.25">
      <c r="A5" s="141" t="s">
        <v>28</v>
      </c>
      <c r="B5" s="143"/>
      <c r="C5" s="143"/>
      <c r="D5" s="143"/>
      <c r="E5" s="143"/>
      <c r="F5" s="143"/>
      <c r="G5" s="143"/>
    </row>
    <row r="6" spans="1:8" ht="15.75" x14ac:dyDescent="0.25">
      <c r="A6" s="10"/>
      <c r="B6" s="10"/>
      <c r="C6" s="10"/>
      <c r="D6" s="10"/>
      <c r="E6" s="10"/>
      <c r="F6" s="11"/>
      <c r="G6" s="11"/>
    </row>
    <row r="7" spans="1:8" ht="31.5" x14ac:dyDescent="0.25">
      <c r="A7" s="33" t="s">
        <v>14</v>
      </c>
      <c r="B7" s="34" t="s">
        <v>15</v>
      </c>
      <c r="C7" s="34" t="s">
        <v>16</v>
      </c>
      <c r="D7" s="34" t="s">
        <v>49</v>
      </c>
      <c r="E7" s="33" t="s">
        <v>85</v>
      </c>
      <c r="F7" s="33" t="s">
        <v>84</v>
      </c>
      <c r="G7" s="33" t="s">
        <v>86</v>
      </c>
    </row>
    <row r="8" spans="1:8" ht="31.5" x14ac:dyDescent="0.25">
      <c r="A8" s="35">
        <v>8</v>
      </c>
      <c r="B8" s="35"/>
      <c r="C8" s="35"/>
      <c r="D8" s="35" t="s">
        <v>29</v>
      </c>
      <c r="E8" s="36">
        <v>0</v>
      </c>
      <c r="F8" s="36">
        <v>0</v>
      </c>
      <c r="G8" s="36">
        <v>0</v>
      </c>
    </row>
    <row r="9" spans="1:8" ht="15.75" x14ac:dyDescent="0.25">
      <c r="A9" s="35"/>
      <c r="B9" s="37">
        <v>84</v>
      </c>
      <c r="C9" s="37"/>
      <c r="D9" s="37" t="s">
        <v>36</v>
      </c>
      <c r="E9" s="36">
        <v>0</v>
      </c>
      <c r="F9" s="36">
        <v>0</v>
      </c>
      <c r="G9" s="36">
        <v>0</v>
      </c>
    </row>
    <row r="10" spans="1:8" ht="30" x14ac:dyDescent="0.25">
      <c r="A10" s="38"/>
      <c r="B10" s="38"/>
      <c r="C10" s="39">
        <v>81</v>
      </c>
      <c r="D10" s="40" t="s">
        <v>37</v>
      </c>
      <c r="E10" s="36">
        <v>0</v>
      </c>
      <c r="F10" s="36">
        <v>0</v>
      </c>
      <c r="G10" s="36">
        <v>0</v>
      </c>
    </row>
    <row r="11" spans="1:8" ht="47.25" x14ac:dyDescent="0.25">
      <c r="A11" s="42">
        <v>5</v>
      </c>
      <c r="B11" s="42"/>
      <c r="C11" s="42"/>
      <c r="D11" s="43" t="s">
        <v>30</v>
      </c>
      <c r="E11" s="36">
        <v>0</v>
      </c>
      <c r="F11" s="36">
        <v>0</v>
      </c>
      <c r="G11" s="36">
        <v>0</v>
      </c>
    </row>
    <row r="12" spans="1:8" ht="45" x14ac:dyDescent="0.25">
      <c r="A12" s="37"/>
      <c r="B12" s="37">
        <v>54</v>
      </c>
      <c r="C12" s="37"/>
      <c r="D12" s="44" t="s">
        <v>38</v>
      </c>
      <c r="E12" s="36">
        <v>0</v>
      </c>
      <c r="F12" s="36">
        <v>0</v>
      </c>
      <c r="G12" s="36">
        <v>0</v>
      </c>
    </row>
    <row r="13" spans="1:8" ht="15.75" x14ac:dyDescent="0.25">
      <c r="A13" s="37"/>
      <c r="B13" s="37"/>
      <c r="C13" s="39">
        <v>11</v>
      </c>
      <c r="D13" s="39" t="s">
        <v>18</v>
      </c>
      <c r="E13" s="36">
        <v>0</v>
      </c>
      <c r="F13" s="36">
        <v>0</v>
      </c>
      <c r="G13" s="36">
        <v>0</v>
      </c>
    </row>
    <row r="14" spans="1:8" ht="15.75" x14ac:dyDescent="0.25">
      <c r="A14" s="37"/>
      <c r="B14" s="37"/>
      <c r="C14" s="39">
        <v>31</v>
      </c>
      <c r="D14" s="39" t="s">
        <v>39</v>
      </c>
      <c r="E14" s="36">
        <v>0</v>
      </c>
      <c r="F14" s="36">
        <v>0</v>
      </c>
      <c r="G14" s="36">
        <v>0</v>
      </c>
    </row>
    <row r="15" spans="1:8" ht="15.75" x14ac:dyDescent="0.25">
      <c r="A15" s="31"/>
      <c r="B15" s="31"/>
      <c r="C15" s="31"/>
      <c r="D15" s="31"/>
      <c r="E15" s="31"/>
      <c r="F15" s="31"/>
      <c r="G15" s="31"/>
    </row>
  </sheetData>
  <mergeCells count="3">
    <mergeCell ref="A3:G3"/>
    <mergeCell ref="A5:G5"/>
    <mergeCell ref="A1:G1"/>
  </mergeCells>
  <pageMargins left="0.7" right="0.7" top="0.75" bottom="0.75" header="0.3" footer="0.3"/>
  <pageSetup paperSize="9" scale="66" orientation="portrait" r:id="rId1"/>
  <headerFooter>
    <oddHeader>&amp;LPRILOG 4</oddHeader>
    <oddFooter>&amp;L4.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7"/>
  <sheetViews>
    <sheetView view="pageLayout" topLeftCell="A24" zoomScaleNormal="100" workbookViewId="0">
      <selection activeCell="F4" sqref="F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2.85546875" customWidth="1"/>
    <col min="4" max="4" width="42.85546875" customWidth="1"/>
    <col min="5" max="5" width="32.42578125" customWidth="1"/>
    <col min="6" max="6" width="27.5703125" customWidth="1"/>
    <col min="7" max="7" width="30.42578125" customWidth="1"/>
  </cols>
  <sheetData>
    <row r="1" spans="1:8" ht="42" customHeight="1" x14ac:dyDescent="0.25">
      <c r="A1" s="177" t="s">
        <v>89</v>
      </c>
      <c r="B1" s="178"/>
      <c r="C1" s="178"/>
      <c r="D1" s="178"/>
      <c r="E1" s="178"/>
      <c r="F1" s="178"/>
      <c r="G1" s="178"/>
      <c r="H1" s="75"/>
    </row>
    <row r="2" spans="1:8" ht="18" x14ac:dyDescent="0.25">
      <c r="A2" s="101"/>
      <c r="B2" s="101"/>
      <c r="C2" s="101"/>
      <c r="D2" s="101"/>
      <c r="E2" s="101"/>
      <c r="F2" s="101"/>
      <c r="G2" s="101"/>
      <c r="H2" s="31"/>
    </row>
    <row r="3" spans="1:8" ht="18" customHeight="1" x14ac:dyDescent="0.3">
      <c r="A3" s="179" t="s">
        <v>31</v>
      </c>
      <c r="B3" s="180"/>
      <c r="C3" s="180"/>
      <c r="D3" s="180"/>
      <c r="E3" s="180"/>
      <c r="F3" s="180"/>
      <c r="G3" s="180"/>
      <c r="H3" s="31"/>
    </row>
    <row r="4" spans="1:8" ht="18.75" thickBot="1" x14ac:dyDescent="0.3">
      <c r="A4" s="101"/>
      <c r="B4" s="101"/>
      <c r="C4" s="101"/>
      <c r="D4" s="101"/>
      <c r="E4" s="101"/>
      <c r="F4" s="101"/>
      <c r="G4" s="101"/>
      <c r="H4" s="31"/>
    </row>
    <row r="5" spans="1:8" ht="18.75" x14ac:dyDescent="0.25">
      <c r="A5" s="196" t="s">
        <v>33</v>
      </c>
      <c r="B5" s="197"/>
      <c r="C5" s="198"/>
      <c r="D5" s="103" t="s">
        <v>34</v>
      </c>
      <c r="E5" s="104" t="s">
        <v>90</v>
      </c>
      <c r="F5" s="104" t="s">
        <v>88</v>
      </c>
      <c r="G5" s="104" t="s">
        <v>81</v>
      </c>
      <c r="H5" s="31"/>
    </row>
    <row r="6" spans="1:8" ht="36" x14ac:dyDescent="0.25">
      <c r="A6" s="184" t="s">
        <v>64</v>
      </c>
      <c r="B6" s="185"/>
      <c r="C6" s="186"/>
      <c r="D6" s="106" t="s">
        <v>63</v>
      </c>
      <c r="E6" s="107">
        <f>E7+E33+E44</f>
        <v>1279332</v>
      </c>
      <c r="F6" s="107">
        <f>F7+F33+F44</f>
        <v>13290</v>
      </c>
      <c r="G6" s="107">
        <f>G7+G33+G44</f>
        <v>1272622</v>
      </c>
      <c r="H6" s="31"/>
    </row>
    <row r="7" spans="1:8" ht="36" x14ac:dyDescent="0.25">
      <c r="A7" s="187" t="s">
        <v>65</v>
      </c>
      <c r="B7" s="188"/>
      <c r="C7" s="189"/>
      <c r="D7" s="108" t="s">
        <v>63</v>
      </c>
      <c r="E7" s="109">
        <f>E8+E15+E20+E26+E27+E28</f>
        <v>1239882</v>
      </c>
      <c r="F7" s="109">
        <f>F8+F15+F20+F26+F27+F28</f>
        <v>19940</v>
      </c>
      <c r="G7" s="109">
        <f>G8+G15+G20+G26+G28</f>
        <v>1239822</v>
      </c>
      <c r="H7" s="31"/>
    </row>
    <row r="8" spans="1:8" ht="18.75" x14ac:dyDescent="0.25">
      <c r="A8" s="190" t="s">
        <v>68</v>
      </c>
      <c r="B8" s="191"/>
      <c r="C8" s="192"/>
      <c r="D8" s="112" t="s">
        <v>18</v>
      </c>
      <c r="E8" s="107">
        <f>E9</f>
        <v>1076672</v>
      </c>
      <c r="F8" s="107">
        <f>F9</f>
        <v>24300</v>
      </c>
      <c r="G8" s="107">
        <f>E8+F8</f>
        <v>1100972</v>
      </c>
      <c r="H8" s="31"/>
    </row>
    <row r="9" spans="1:8" ht="18" x14ac:dyDescent="0.25">
      <c r="A9" s="199">
        <v>3</v>
      </c>
      <c r="B9" s="200"/>
      <c r="C9" s="201"/>
      <c r="D9" s="114" t="s">
        <v>22</v>
      </c>
      <c r="E9" s="107">
        <f>E10+E11+E12+E13+E14</f>
        <v>1076672</v>
      </c>
      <c r="F9" s="107">
        <f>F10+F11+F12+F13+F14</f>
        <v>24300</v>
      </c>
      <c r="G9" s="107">
        <f>G10+G11+G12+G13+G14</f>
        <v>1100972</v>
      </c>
      <c r="H9" s="31"/>
    </row>
    <row r="10" spans="1:8" ht="18" x14ac:dyDescent="0.25">
      <c r="A10" s="202">
        <v>31</v>
      </c>
      <c r="B10" s="203"/>
      <c r="C10" s="204"/>
      <c r="D10" s="114" t="s">
        <v>23</v>
      </c>
      <c r="E10" s="118">
        <v>930572</v>
      </c>
      <c r="F10" s="118">
        <v>24100</v>
      </c>
      <c r="G10" s="118">
        <f>E10+F10</f>
        <v>954672</v>
      </c>
      <c r="H10" s="31"/>
    </row>
    <row r="11" spans="1:8" ht="18" x14ac:dyDescent="0.25">
      <c r="A11" s="202">
        <v>32</v>
      </c>
      <c r="B11" s="203"/>
      <c r="C11" s="204"/>
      <c r="D11" s="114" t="s">
        <v>35</v>
      </c>
      <c r="E11" s="118">
        <v>146100</v>
      </c>
      <c r="F11" s="118">
        <v>200</v>
      </c>
      <c r="G11" s="118">
        <f>E11+F11</f>
        <v>146300</v>
      </c>
      <c r="H11" s="31"/>
    </row>
    <row r="12" spans="1:8" ht="18" x14ac:dyDescent="0.25">
      <c r="A12" s="115">
        <v>34</v>
      </c>
      <c r="B12" s="116"/>
      <c r="C12" s="117"/>
      <c r="D12" s="114" t="s">
        <v>58</v>
      </c>
      <c r="E12" s="118">
        <v>0</v>
      </c>
      <c r="F12" s="118">
        <v>0</v>
      </c>
      <c r="G12" s="118">
        <f>E12+F12</f>
        <v>0</v>
      </c>
      <c r="H12" s="31"/>
    </row>
    <row r="13" spans="1:8" ht="54" x14ac:dyDescent="0.25">
      <c r="A13" s="115">
        <v>37</v>
      </c>
      <c r="B13" s="116"/>
      <c r="C13" s="117"/>
      <c r="D13" s="119" t="s">
        <v>59</v>
      </c>
      <c r="E13" s="118">
        <v>0</v>
      </c>
      <c r="F13" s="118">
        <v>0</v>
      </c>
      <c r="G13" s="118">
        <v>0</v>
      </c>
      <c r="H13" s="31"/>
    </row>
    <row r="14" spans="1:8" ht="36" x14ac:dyDescent="0.25">
      <c r="A14" s="115">
        <v>42</v>
      </c>
      <c r="B14" s="116"/>
      <c r="C14" s="117"/>
      <c r="D14" s="114" t="s">
        <v>47</v>
      </c>
      <c r="E14" s="118">
        <v>0</v>
      </c>
      <c r="F14" s="118">
        <v>0</v>
      </c>
      <c r="G14" s="118">
        <v>0</v>
      </c>
      <c r="H14" s="31"/>
    </row>
    <row r="15" spans="1:8" ht="37.5" x14ac:dyDescent="0.25">
      <c r="A15" s="184" t="s">
        <v>69</v>
      </c>
      <c r="B15" s="205"/>
      <c r="C15" s="206"/>
      <c r="D15" s="122" t="s">
        <v>57</v>
      </c>
      <c r="E15" s="107">
        <f t="shared" ref="E15:G15" si="0">E16</f>
        <v>18310</v>
      </c>
      <c r="F15" s="107">
        <f t="shared" si="0"/>
        <v>-11010</v>
      </c>
      <c r="G15" s="107">
        <f t="shared" si="0"/>
        <v>7300</v>
      </c>
      <c r="H15" s="31"/>
    </row>
    <row r="16" spans="1:8" ht="18.75" x14ac:dyDescent="0.25">
      <c r="A16" s="105">
        <v>3</v>
      </c>
      <c r="B16" s="120"/>
      <c r="C16" s="121"/>
      <c r="D16" s="114" t="s">
        <v>22</v>
      </c>
      <c r="E16" s="107">
        <f>E17+E18</f>
        <v>18310</v>
      </c>
      <c r="F16" s="107">
        <f>F17</f>
        <v>-11010</v>
      </c>
      <c r="G16" s="107">
        <f>E16+F16</f>
        <v>7300</v>
      </c>
      <c r="H16" s="31"/>
    </row>
    <row r="17" spans="1:8" ht="18.75" x14ac:dyDescent="0.25">
      <c r="A17" s="113">
        <v>31</v>
      </c>
      <c r="B17" s="120"/>
      <c r="C17" s="121"/>
      <c r="D17" s="114" t="s">
        <v>23</v>
      </c>
      <c r="E17" s="118">
        <v>11010</v>
      </c>
      <c r="F17" s="118">
        <v>-11010</v>
      </c>
      <c r="G17" s="118">
        <f>E17+F17</f>
        <v>0</v>
      </c>
      <c r="H17" s="31"/>
    </row>
    <row r="18" spans="1:8" ht="18" x14ac:dyDescent="0.25">
      <c r="A18" s="113">
        <v>32</v>
      </c>
      <c r="B18" s="116"/>
      <c r="C18" s="117"/>
      <c r="D18" s="114" t="s">
        <v>35</v>
      </c>
      <c r="E18" s="118">
        <v>7300</v>
      </c>
      <c r="F18" s="118">
        <v>0</v>
      </c>
      <c r="G18" s="118">
        <f>E18+F18</f>
        <v>7300</v>
      </c>
      <c r="H18" s="31"/>
    </row>
    <row r="19" spans="1:8" ht="30.75" customHeight="1" x14ac:dyDescent="0.25">
      <c r="A19" s="184" t="s">
        <v>70</v>
      </c>
      <c r="B19" s="205"/>
      <c r="C19" s="206"/>
      <c r="D19" s="122" t="s">
        <v>46</v>
      </c>
      <c r="E19" s="107">
        <f>E20</f>
        <v>101500</v>
      </c>
      <c r="F19" s="107">
        <f>F20</f>
        <v>6650</v>
      </c>
      <c r="G19" s="107">
        <f>G20</f>
        <v>108150</v>
      </c>
      <c r="H19" s="31"/>
    </row>
    <row r="20" spans="1:8" ht="15" customHeight="1" x14ac:dyDescent="0.25">
      <c r="A20" s="105">
        <v>3</v>
      </c>
      <c r="B20" s="120"/>
      <c r="C20" s="121"/>
      <c r="D20" s="106" t="s">
        <v>22</v>
      </c>
      <c r="E20" s="107">
        <f>E21+E22+E23+E24+E25</f>
        <v>101500</v>
      </c>
      <c r="F20" s="107">
        <f>F21+F22+F23+F24+F25</f>
        <v>6650</v>
      </c>
      <c r="G20" s="107">
        <f>G21+G22+G23+G24+G25</f>
        <v>108150</v>
      </c>
      <c r="H20" s="31"/>
    </row>
    <row r="21" spans="1:8" ht="18" x14ac:dyDescent="0.25">
      <c r="A21" s="115">
        <v>31</v>
      </c>
      <c r="B21" s="116"/>
      <c r="C21" s="117"/>
      <c r="D21" s="114" t="s">
        <v>23</v>
      </c>
      <c r="E21" s="118">
        <v>4600</v>
      </c>
      <c r="F21" s="118">
        <v>5030</v>
      </c>
      <c r="G21" s="118">
        <f>E21+F21</f>
        <v>9630</v>
      </c>
      <c r="H21" s="31"/>
    </row>
    <row r="22" spans="1:8" ht="18" x14ac:dyDescent="0.25">
      <c r="A22" s="115">
        <v>32</v>
      </c>
      <c r="B22" s="116"/>
      <c r="C22" s="117"/>
      <c r="D22" s="114" t="s">
        <v>35</v>
      </c>
      <c r="E22" s="118">
        <v>94700</v>
      </c>
      <c r="F22" s="118">
        <v>3420</v>
      </c>
      <c r="G22" s="118">
        <f>E22+F22</f>
        <v>98120</v>
      </c>
      <c r="H22" s="31"/>
    </row>
    <row r="23" spans="1:8" ht="18" x14ac:dyDescent="0.25">
      <c r="A23" s="115">
        <v>34</v>
      </c>
      <c r="B23" s="116"/>
      <c r="C23" s="117"/>
      <c r="D23" s="114" t="s">
        <v>58</v>
      </c>
      <c r="E23" s="118">
        <v>1900</v>
      </c>
      <c r="F23" s="118">
        <v>-1500</v>
      </c>
      <c r="G23" s="118">
        <f>E23+F23</f>
        <v>400</v>
      </c>
      <c r="H23" s="31"/>
    </row>
    <row r="24" spans="1:8" ht="54" x14ac:dyDescent="0.25">
      <c r="A24" s="115">
        <v>37</v>
      </c>
      <c r="B24" s="116"/>
      <c r="C24" s="117"/>
      <c r="D24" s="119" t="s">
        <v>59</v>
      </c>
      <c r="E24" s="118">
        <v>300</v>
      </c>
      <c r="F24" s="118">
        <v>-300</v>
      </c>
      <c r="G24" s="118">
        <f>E24+F24</f>
        <v>0</v>
      </c>
      <c r="H24" s="31"/>
    </row>
    <row r="25" spans="1:8" ht="36" x14ac:dyDescent="0.25">
      <c r="A25" s="115">
        <v>42</v>
      </c>
      <c r="B25" s="116"/>
      <c r="C25" s="117"/>
      <c r="D25" s="123" t="s">
        <v>47</v>
      </c>
      <c r="E25" s="118">
        <v>0</v>
      </c>
      <c r="F25" s="118">
        <v>0</v>
      </c>
      <c r="G25" s="118">
        <f>E25+F25</f>
        <v>0</v>
      </c>
      <c r="H25" s="31"/>
    </row>
    <row r="26" spans="1:8" ht="37.5" x14ac:dyDescent="0.25">
      <c r="A26" s="210" t="s">
        <v>75</v>
      </c>
      <c r="B26" s="211"/>
      <c r="C26" s="212"/>
      <c r="D26" s="122" t="s">
        <v>60</v>
      </c>
      <c r="E26" s="107">
        <f>E27</f>
        <v>20000</v>
      </c>
      <c r="F26" s="107">
        <v>0</v>
      </c>
      <c r="G26" s="107">
        <f>F26+E26</f>
        <v>20000</v>
      </c>
      <c r="H26" s="31"/>
    </row>
    <row r="27" spans="1:8" ht="36" x14ac:dyDescent="0.25">
      <c r="A27" s="124">
        <v>42</v>
      </c>
      <c r="B27" s="125"/>
      <c r="C27" s="126"/>
      <c r="D27" s="123" t="s">
        <v>47</v>
      </c>
      <c r="E27" s="107">
        <v>20000</v>
      </c>
      <c r="F27" s="107">
        <v>0</v>
      </c>
      <c r="G27" s="107">
        <f>F27+E27</f>
        <v>20000</v>
      </c>
      <c r="H27" s="31"/>
    </row>
    <row r="28" spans="1:8" ht="18.75" x14ac:dyDescent="0.25">
      <c r="A28" s="207" t="s">
        <v>71</v>
      </c>
      <c r="B28" s="208"/>
      <c r="C28" s="209"/>
      <c r="D28" s="127" t="s">
        <v>39</v>
      </c>
      <c r="E28" s="107">
        <f>E29</f>
        <v>3400</v>
      </c>
      <c r="F28" s="107">
        <f>F29</f>
        <v>0</v>
      </c>
      <c r="G28" s="107">
        <f>G29</f>
        <v>3400</v>
      </c>
      <c r="H28" s="31"/>
    </row>
    <row r="29" spans="1:8" ht="18" x14ac:dyDescent="0.25">
      <c r="A29" s="115">
        <v>32</v>
      </c>
      <c r="B29" s="116"/>
      <c r="C29" s="117"/>
      <c r="D29" s="114" t="s">
        <v>35</v>
      </c>
      <c r="E29" s="118">
        <v>3400</v>
      </c>
      <c r="F29" s="118">
        <v>0</v>
      </c>
      <c r="G29" s="118">
        <f>E29+F29</f>
        <v>3400</v>
      </c>
      <c r="H29" s="31"/>
    </row>
    <row r="30" spans="1:8" ht="36" x14ac:dyDescent="0.25">
      <c r="A30" s="115">
        <v>42</v>
      </c>
      <c r="B30" s="116"/>
      <c r="C30" s="117"/>
      <c r="D30" s="123" t="s">
        <v>47</v>
      </c>
      <c r="E30" s="107">
        <v>0</v>
      </c>
      <c r="F30" s="107">
        <v>0</v>
      </c>
      <c r="G30" s="107">
        <f>E30+F30</f>
        <v>0</v>
      </c>
      <c r="H30" s="31"/>
    </row>
    <row r="31" spans="1:8" ht="54" x14ac:dyDescent="0.25">
      <c r="A31" s="210" t="s">
        <v>76</v>
      </c>
      <c r="B31" s="211"/>
      <c r="C31" s="212"/>
      <c r="D31" s="128" t="s">
        <v>47</v>
      </c>
      <c r="E31" s="107">
        <v>0</v>
      </c>
      <c r="F31" s="107">
        <v>0</v>
      </c>
      <c r="G31" s="107">
        <f>E31+F31</f>
        <v>0</v>
      </c>
      <c r="H31" s="31"/>
    </row>
    <row r="32" spans="1:8" ht="36" x14ac:dyDescent="0.25">
      <c r="A32" s="184" t="s">
        <v>66</v>
      </c>
      <c r="B32" s="185"/>
      <c r="C32" s="186"/>
      <c r="D32" s="106" t="s">
        <v>63</v>
      </c>
      <c r="E32" s="118"/>
      <c r="F32" s="118"/>
      <c r="G32" s="118"/>
      <c r="H32" s="31"/>
    </row>
    <row r="33" spans="1:8" ht="30.75" customHeight="1" x14ac:dyDescent="0.25">
      <c r="A33" s="187" t="s">
        <v>72</v>
      </c>
      <c r="B33" s="188"/>
      <c r="C33" s="189"/>
      <c r="D33" s="108" t="s">
        <v>67</v>
      </c>
      <c r="E33" s="109">
        <f>E34+E37+E40</f>
        <v>31950</v>
      </c>
      <c r="F33" s="109">
        <f>F34+F37+F40</f>
        <v>-6650</v>
      </c>
      <c r="G33" s="109">
        <f>G34+G37+G40</f>
        <v>25300</v>
      </c>
      <c r="H33" s="31"/>
    </row>
    <row r="34" spans="1:8" ht="15" customHeight="1" x14ac:dyDescent="0.25">
      <c r="A34" s="190" t="s">
        <v>68</v>
      </c>
      <c r="B34" s="191"/>
      <c r="C34" s="192"/>
      <c r="D34" s="112" t="s">
        <v>18</v>
      </c>
      <c r="E34" s="107">
        <f t="shared" ref="E34:E35" si="1">E35</f>
        <v>13550</v>
      </c>
      <c r="F34" s="107">
        <f>F35</f>
        <v>0</v>
      </c>
      <c r="G34" s="107">
        <f>G35</f>
        <v>13550</v>
      </c>
      <c r="H34" s="31"/>
    </row>
    <row r="35" spans="1:8" ht="18" x14ac:dyDescent="0.25">
      <c r="A35" s="184">
        <v>3</v>
      </c>
      <c r="B35" s="185"/>
      <c r="C35" s="186"/>
      <c r="D35" s="106" t="s">
        <v>22</v>
      </c>
      <c r="E35" s="118">
        <f t="shared" si="1"/>
        <v>13550</v>
      </c>
      <c r="F35" s="118">
        <f>F36</f>
        <v>0</v>
      </c>
      <c r="G35" s="118">
        <f>E35+F35</f>
        <v>13550</v>
      </c>
      <c r="H35" s="31"/>
    </row>
    <row r="36" spans="1:8" ht="18" x14ac:dyDescent="0.25">
      <c r="A36" s="202">
        <v>32</v>
      </c>
      <c r="B36" s="203"/>
      <c r="C36" s="204"/>
      <c r="D36" s="114" t="s">
        <v>35</v>
      </c>
      <c r="E36" s="118">
        <v>13550</v>
      </c>
      <c r="F36" s="118">
        <v>0</v>
      </c>
      <c r="G36" s="118">
        <f>E36+F36</f>
        <v>13550</v>
      </c>
      <c r="H36" s="31"/>
    </row>
    <row r="37" spans="1:8" ht="29.25" customHeight="1" x14ac:dyDescent="0.25">
      <c r="A37" s="190" t="s">
        <v>69</v>
      </c>
      <c r="B37" s="191"/>
      <c r="C37" s="192"/>
      <c r="D37" s="122" t="s">
        <v>57</v>
      </c>
      <c r="E37" s="107">
        <f t="shared" ref="E37:G38" si="2">E38</f>
        <v>10500</v>
      </c>
      <c r="F37" s="107">
        <f t="shared" si="2"/>
        <v>0</v>
      </c>
      <c r="G37" s="107">
        <f>G38</f>
        <v>10500</v>
      </c>
      <c r="H37" s="31"/>
    </row>
    <row r="38" spans="1:8" ht="18.75" x14ac:dyDescent="0.3">
      <c r="A38" s="190">
        <v>3</v>
      </c>
      <c r="B38" s="191"/>
      <c r="C38" s="192"/>
      <c r="D38" s="106" t="s">
        <v>22</v>
      </c>
      <c r="E38" s="129">
        <f t="shared" si="2"/>
        <v>10500</v>
      </c>
      <c r="F38" s="129">
        <f t="shared" si="2"/>
        <v>0</v>
      </c>
      <c r="G38" s="129">
        <f t="shared" si="2"/>
        <v>10500</v>
      </c>
      <c r="H38" s="31"/>
    </row>
    <row r="39" spans="1:8" ht="18" x14ac:dyDescent="0.25">
      <c r="A39" s="199">
        <v>32</v>
      </c>
      <c r="B39" s="200"/>
      <c r="C39" s="201"/>
      <c r="D39" s="114" t="s">
        <v>23</v>
      </c>
      <c r="E39" s="118">
        <v>10500</v>
      </c>
      <c r="F39" s="118"/>
      <c r="G39" s="118">
        <f>E39+F39</f>
        <v>10500</v>
      </c>
      <c r="H39" s="31"/>
    </row>
    <row r="40" spans="1:8" ht="37.5" x14ac:dyDescent="0.25">
      <c r="A40" s="190" t="s">
        <v>70</v>
      </c>
      <c r="B40" s="191"/>
      <c r="C40" s="192"/>
      <c r="D40" s="122" t="s">
        <v>46</v>
      </c>
      <c r="E40" s="107">
        <f t="shared" ref="E40:G41" si="3">E41</f>
        <v>7900</v>
      </c>
      <c r="F40" s="107">
        <f t="shared" si="3"/>
        <v>-6650</v>
      </c>
      <c r="G40" s="107">
        <f t="shared" si="3"/>
        <v>1250</v>
      </c>
      <c r="H40" s="31"/>
    </row>
    <row r="41" spans="1:8" ht="18.75" x14ac:dyDescent="0.25">
      <c r="A41" s="110">
        <v>3</v>
      </c>
      <c r="B41" s="111"/>
      <c r="C41" s="112"/>
      <c r="D41" s="106" t="s">
        <v>22</v>
      </c>
      <c r="E41" s="107">
        <f t="shared" si="3"/>
        <v>7900</v>
      </c>
      <c r="F41" s="107">
        <f t="shared" si="3"/>
        <v>-6650</v>
      </c>
      <c r="G41" s="107">
        <f t="shared" si="3"/>
        <v>1250</v>
      </c>
      <c r="H41" s="31"/>
    </row>
    <row r="42" spans="1:8" ht="18" x14ac:dyDescent="0.25">
      <c r="A42" s="199">
        <v>32</v>
      </c>
      <c r="B42" s="200"/>
      <c r="C42" s="201"/>
      <c r="D42" s="114" t="s">
        <v>35</v>
      </c>
      <c r="E42" s="118">
        <v>7900</v>
      </c>
      <c r="F42" s="118">
        <v>-6650</v>
      </c>
      <c r="G42" s="118">
        <f>E42+F42</f>
        <v>1250</v>
      </c>
      <c r="H42" s="31"/>
    </row>
    <row r="43" spans="1:8" ht="36" x14ac:dyDescent="0.25">
      <c r="A43" s="184" t="s">
        <v>66</v>
      </c>
      <c r="B43" s="185"/>
      <c r="C43" s="186"/>
      <c r="D43" s="106" t="s">
        <v>63</v>
      </c>
      <c r="E43" s="118"/>
      <c r="F43" s="118"/>
      <c r="G43" s="118"/>
      <c r="H43" s="31"/>
    </row>
    <row r="44" spans="1:8" ht="26.25" customHeight="1" x14ac:dyDescent="0.25">
      <c r="A44" s="187" t="s">
        <v>73</v>
      </c>
      <c r="B44" s="188"/>
      <c r="C44" s="189"/>
      <c r="D44" s="108" t="s">
        <v>74</v>
      </c>
      <c r="E44" s="109">
        <f t="shared" ref="E44:G45" si="4">E45</f>
        <v>7500</v>
      </c>
      <c r="F44" s="109">
        <f t="shared" si="4"/>
        <v>0</v>
      </c>
      <c r="G44" s="109">
        <f t="shared" si="4"/>
        <v>7500</v>
      </c>
      <c r="H44" s="31"/>
    </row>
    <row r="45" spans="1:8" ht="15" customHeight="1" x14ac:dyDescent="0.25">
      <c r="A45" s="190" t="s">
        <v>68</v>
      </c>
      <c r="B45" s="191"/>
      <c r="C45" s="192"/>
      <c r="D45" s="112" t="s">
        <v>18</v>
      </c>
      <c r="E45" s="107">
        <f t="shared" si="4"/>
        <v>7500</v>
      </c>
      <c r="F45" s="107">
        <f t="shared" si="4"/>
        <v>0</v>
      </c>
      <c r="G45" s="107">
        <f t="shared" si="4"/>
        <v>7500</v>
      </c>
      <c r="H45" s="31"/>
    </row>
    <row r="46" spans="1:8" ht="19.5" thickBot="1" x14ac:dyDescent="0.35">
      <c r="A46" s="190">
        <v>3</v>
      </c>
      <c r="B46" s="191"/>
      <c r="C46" s="192"/>
      <c r="D46" s="106" t="s">
        <v>22</v>
      </c>
      <c r="E46" s="129">
        <f>E47</f>
        <v>7500</v>
      </c>
      <c r="F46" s="129">
        <f>F47</f>
        <v>0</v>
      </c>
      <c r="G46" s="130">
        <f>E46+F46</f>
        <v>7500</v>
      </c>
      <c r="H46" s="31"/>
    </row>
    <row r="47" spans="1:8" ht="19.5" thickBot="1" x14ac:dyDescent="0.35">
      <c r="A47" s="193">
        <v>32</v>
      </c>
      <c r="B47" s="194"/>
      <c r="C47" s="195"/>
      <c r="D47" s="131" t="s">
        <v>23</v>
      </c>
      <c r="E47" s="132">
        <v>7500</v>
      </c>
      <c r="F47" s="133">
        <v>0</v>
      </c>
      <c r="G47" s="134">
        <f>E47+F47</f>
        <v>7500</v>
      </c>
      <c r="H47" s="31"/>
    </row>
  </sheetData>
  <mergeCells count="29">
    <mergeCell ref="A38:C38"/>
    <mergeCell ref="A42:C42"/>
    <mergeCell ref="A32:C32"/>
    <mergeCell ref="A33:C33"/>
    <mergeCell ref="A34:C34"/>
    <mergeCell ref="A35:C35"/>
    <mergeCell ref="A37:C37"/>
    <mergeCell ref="A39:C39"/>
    <mergeCell ref="A40:C40"/>
    <mergeCell ref="A8:C8"/>
    <mergeCell ref="A9:C9"/>
    <mergeCell ref="A11:C11"/>
    <mergeCell ref="A10:C10"/>
    <mergeCell ref="A36:C36"/>
    <mergeCell ref="A15:C15"/>
    <mergeCell ref="A19:C19"/>
    <mergeCell ref="A28:C28"/>
    <mergeCell ref="A26:C26"/>
    <mergeCell ref="A31:C31"/>
    <mergeCell ref="A6:C6"/>
    <mergeCell ref="A7:C7"/>
    <mergeCell ref="A3:G3"/>
    <mergeCell ref="A5:C5"/>
    <mergeCell ref="A1:G1"/>
    <mergeCell ref="A43:C43"/>
    <mergeCell ref="A44:C44"/>
    <mergeCell ref="A45:C45"/>
    <mergeCell ref="A46:C46"/>
    <mergeCell ref="A47:C47"/>
  </mergeCells>
  <pageMargins left="0.23622047244094491" right="0.23622047244094491" top="0.74803149606299213" bottom="0.74803149606299213" header="0.31496062992125984" footer="0.31496062992125984"/>
  <pageSetup paperSize="9" scale="60" orientation="portrait" r:id="rId1"/>
  <headerFooter>
    <oddHeader>&amp;LPRILOG 4</oddHeader>
    <oddFooter>&amp;L5.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GKL Split</cp:lastModifiedBy>
  <cp:lastPrinted>2026-04-29T08:50:11Z</cp:lastPrinted>
  <dcterms:created xsi:type="dcterms:W3CDTF">2022-08-12T12:51:27Z</dcterms:created>
  <dcterms:modified xsi:type="dcterms:W3CDTF">2026-04-29T08:50:24Z</dcterms:modified>
</cp:coreProperties>
</file>