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Zorica\Desktop\IZMJENE I DOPUNE 2026.FINANCIJSKI PLAN\KV\"/>
    </mc:Choice>
  </mc:AlternateContent>
  <xr:revisionPtr revIDLastSave="0" documentId="13_ncr:1_{15E18C67-18BD-4FAB-A17D-A44EF01B5DD8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SAŽETAK" sheetId="1" r:id="rId1"/>
    <sheet name=" Račun prihoda i rashoda" sheetId="3" r:id="rId2"/>
    <sheet name="PRIHODI I RASHODI PO IZVORIMA" sheetId="2" r:id="rId3"/>
    <sheet name="Rashodi prema funkcijskoj kl" sheetId="5" r:id="rId4"/>
    <sheet name="Račun financiranja" sheetId="6" r:id="rId5"/>
    <sheet name="Račun financ.prema izv.financ." sheetId="8" r:id="rId6"/>
    <sheet name="POSEBNI DIO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7" l="1"/>
  <c r="F49" i="7" s="1"/>
  <c r="I49" i="7"/>
  <c r="H49" i="7"/>
  <c r="G49" i="7"/>
  <c r="E55" i="7"/>
  <c r="E54" i="7" s="1"/>
  <c r="E53" i="7" s="1"/>
  <c r="E50" i="7"/>
  <c r="E49" i="7" s="1"/>
  <c r="E9" i="7"/>
  <c r="C10" i="5"/>
  <c r="B10" i="5"/>
  <c r="E18" i="3"/>
  <c r="F10" i="5" l="1"/>
  <c r="E10" i="5"/>
  <c r="H16" i="3"/>
  <c r="G16" i="3"/>
  <c r="H36" i="7" l="1"/>
  <c r="G16" i="7" l="1"/>
  <c r="G47" i="7"/>
  <c r="E47" i="7"/>
  <c r="F47" i="7"/>
  <c r="E36" i="7"/>
  <c r="F36" i="7"/>
  <c r="D10" i="5"/>
  <c r="D21" i="2"/>
  <c r="F38" i="1" l="1"/>
  <c r="F16" i="8" l="1"/>
  <c r="E16" i="8"/>
  <c r="D16" i="8"/>
  <c r="C16" i="8"/>
  <c r="B16" i="8"/>
  <c r="F14" i="8"/>
  <c r="E14" i="8"/>
  <c r="D14" i="8"/>
  <c r="D13" i="8" s="1"/>
  <c r="C14" i="8"/>
  <c r="B14" i="8"/>
  <c r="F13" i="8"/>
  <c r="E13" i="8"/>
  <c r="B13" i="8"/>
  <c r="F9" i="8"/>
  <c r="F8" i="8" s="1"/>
  <c r="E9" i="8"/>
  <c r="E8" i="8" s="1"/>
  <c r="D9" i="8"/>
  <c r="D8" i="8" s="1"/>
  <c r="C9" i="8"/>
  <c r="B9" i="8"/>
  <c r="B8" i="8" s="1"/>
  <c r="C8" i="8"/>
  <c r="C13" i="8" l="1"/>
  <c r="C21" i="2"/>
  <c r="B21" i="2"/>
  <c r="I18" i="3" l="1"/>
  <c r="H18" i="3"/>
  <c r="G18" i="3"/>
  <c r="F18" i="3"/>
  <c r="G46" i="7" l="1"/>
  <c r="G45" i="7" s="1"/>
  <c r="G42" i="7"/>
  <c r="G41" i="7" s="1"/>
  <c r="G39" i="7"/>
  <c r="G38" i="7" s="1"/>
  <c r="G36" i="7"/>
  <c r="G35" i="7" s="1"/>
  <c r="G29" i="7"/>
  <c r="G20" i="7"/>
  <c r="G19" i="7" s="1"/>
  <c r="G15" i="7"/>
  <c r="G9" i="7"/>
  <c r="G8" i="7" s="1"/>
  <c r="D36" i="2"/>
  <c r="D34" i="2"/>
  <c r="D32" i="2"/>
  <c r="D30" i="2"/>
  <c r="D17" i="2"/>
  <c r="D15" i="2"/>
  <c r="D13" i="2"/>
  <c r="D11" i="2"/>
  <c r="G35" i="3"/>
  <c r="G24" i="3"/>
  <c r="G23" i="3" s="1"/>
  <c r="G7" i="7" l="1"/>
  <c r="D29" i="2"/>
  <c r="G26" i="3"/>
  <c r="D10" i="2"/>
  <c r="G34" i="7"/>
  <c r="G30" i="3"/>
  <c r="H11" i="1"/>
  <c r="H8" i="1"/>
  <c r="H14" i="1" l="1"/>
  <c r="G6" i="7"/>
  <c r="E29" i="7" l="1"/>
  <c r="E20" i="7"/>
  <c r="E46" i="7" l="1"/>
  <c r="E45" i="7" s="1"/>
  <c r="E42" i="7"/>
  <c r="E41" i="7" s="1"/>
  <c r="E38" i="7"/>
  <c r="E35" i="7"/>
  <c r="E19" i="7"/>
  <c r="E16" i="7"/>
  <c r="E15" i="7" s="1"/>
  <c r="E8" i="7"/>
  <c r="B36" i="2"/>
  <c r="B34" i="2"/>
  <c r="B32" i="2"/>
  <c r="B30" i="2"/>
  <c r="B17" i="2"/>
  <c r="B15" i="2"/>
  <c r="B13" i="2"/>
  <c r="B11" i="2"/>
  <c r="E24" i="3"/>
  <c r="E23" i="3" s="1"/>
  <c r="E34" i="7" l="1"/>
  <c r="B29" i="2"/>
  <c r="E35" i="3"/>
  <c r="E30" i="3" s="1"/>
  <c r="E7" i="7"/>
  <c r="E6" i="7" s="1"/>
  <c r="B10" i="2"/>
  <c r="I29" i="7"/>
  <c r="I20" i="7"/>
  <c r="I47" i="7"/>
  <c r="I36" i="7"/>
  <c r="I27" i="7"/>
  <c r="I16" i="7"/>
  <c r="H20" i="7"/>
  <c r="H29" i="7"/>
  <c r="H27" i="7"/>
  <c r="H16" i="7"/>
  <c r="F16" i="7"/>
  <c r="F36" i="2" l="1"/>
  <c r="F34" i="2"/>
  <c r="F32" i="2"/>
  <c r="F30" i="2"/>
  <c r="E36" i="2"/>
  <c r="E34" i="2"/>
  <c r="E30" i="2"/>
  <c r="E32" i="2"/>
  <c r="F17" i="2"/>
  <c r="E17" i="2"/>
  <c r="F15" i="2"/>
  <c r="E15" i="2"/>
  <c r="F13" i="2"/>
  <c r="E13" i="2"/>
  <c r="F11" i="2"/>
  <c r="E11" i="2"/>
  <c r="C36" i="2"/>
  <c r="C34" i="2"/>
  <c r="C32" i="2"/>
  <c r="C30" i="2"/>
  <c r="C17" i="2"/>
  <c r="C15" i="2"/>
  <c r="C13" i="2"/>
  <c r="C11" i="2"/>
  <c r="E10" i="2" l="1"/>
  <c r="C29" i="2"/>
  <c r="F29" i="2"/>
  <c r="E29" i="2"/>
  <c r="F10" i="2"/>
  <c r="C10" i="2"/>
  <c r="I9" i="7" l="1"/>
  <c r="I46" i="7"/>
  <c r="I45" i="7" s="1"/>
  <c r="I42" i="7"/>
  <c r="I41" i="7" s="1"/>
  <c r="I39" i="7"/>
  <c r="I38" i="7" s="1"/>
  <c r="I15" i="7"/>
  <c r="H47" i="7"/>
  <c r="H46" i="7" s="1"/>
  <c r="H45" i="7" s="1"/>
  <c r="H42" i="7"/>
  <c r="H41" i="7" s="1"/>
  <c r="H39" i="7"/>
  <c r="H38" i="7" s="1"/>
  <c r="H9" i="7"/>
  <c r="F9" i="7" l="1"/>
  <c r="F8" i="7" s="1"/>
  <c r="F46" i="7"/>
  <c r="F45" i="7" s="1"/>
  <c r="F42" i="7"/>
  <c r="F41" i="7" s="1"/>
  <c r="F38" i="7"/>
  <c r="I35" i="7"/>
  <c r="I34" i="7" s="1"/>
  <c r="H35" i="7"/>
  <c r="H34" i="7" s="1"/>
  <c r="F35" i="7"/>
  <c r="F29" i="7"/>
  <c r="I8" i="7"/>
  <c r="H8" i="7"/>
  <c r="I19" i="7"/>
  <c r="H19" i="7"/>
  <c r="F20" i="7"/>
  <c r="H15" i="7"/>
  <c r="F15" i="7"/>
  <c r="I7" i="7" l="1"/>
  <c r="I6" i="7" s="1"/>
  <c r="F19" i="7"/>
  <c r="F7" i="7"/>
  <c r="H7" i="7"/>
  <c r="H6" i="7" s="1"/>
  <c r="F34" i="7"/>
  <c r="F35" i="3"/>
  <c r="I35" i="3"/>
  <c r="H35" i="3"/>
  <c r="I24" i="3"/>
  <c r="I23" i="3" s="1"/>
  <c r="H24" i="3"/>
  <c r="H23" i="3" s="1"/>
  <c r="F24" i="3"/>
  <c r="F23" i="3" s="1"/>
  <c r="J11" i="1"/>
  <c r="J8" i="1"/>
  <c r="I11" i="1"/>
  <c r="I8" i="1"/>
  <c r="F30" i="3" l="1"/>
  <c r="F6" i="7"/>
  <c r="I30" i="3"/>
  <c r="J14" i="1"/>
  <c r="I14" i="1"/>
  <c r="H30" i="3"/>
  <c r="I26" i="3"/>
  <c r="H26" i="3"/>
  <c r="G11" i="1"/>
  <c r="G8" i="1"/>
  <c r="F11" i="1"/>
  <c r="F8" i="1"/>
  <c r="F14" i="1" l="1"/>
  <c r="G14" i="1"/>
</calcChain>
</file>

<file path=xl/sharedStrings.xml><?xml version="1.0" encoding="utf-8"?>
<sst xmlns="http://schemas.openxmlformats.org/spreadsheetml/2006/main" count="272" uniqueCount="130">
  <si>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</si>
  <si>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</si>
  <si>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</si>
  <si>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</si>
  <si>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</si>
  <si>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</si>
  <si>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</si>
  <si>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</si>
  <si>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</si>
  <si>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</si>
  <si>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</si>
  <si>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</si>
  <si>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</si>
  <si>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</si>
  <si>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</si>
  <si>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</si>
  <si>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</si>
  <si>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</si>
  <si>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</si>
  <si>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</si>
  <si>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</si>
  <si>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</si>
  <si>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</si>
  <si>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</si>
  <si>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</si>
  <si>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</si>
  <si>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</si>
  <si>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</si>
  <si>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</si>
  <si>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</si>
  <si>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</si>
  <si>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</si>
  <si>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</si>
  <si>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</si>
  <si>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</si>
  <si>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</si>
  <si>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</si>
  <si>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</si>
  <si>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</si>
  <si>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</si>
  <si>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</si>
  <si>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UKUPAN DONOS VIŠKA / MANJKA IZ PRETHODNE(IH) GODINE***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</si>
  <si>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</si>
  <si>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</si>
  <si>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</si>
  <si>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Ostali prihodi za posebne namjene</t>
  </si>
  <si>
    <t>Rashodi za nabavu proizvedene dugotrajne imovine</t>
  </si>
  <si>
    <t>C) PRENESENI VIŠAK ILI PRENESENI MANJAK I VIŠEGODIŠNJI PLAN URAVNOTEŽENJA</t>
  </si>
  <si>
    <t>Naziv</t>
  </si>
  <si>
    <t>Prihodi od upravnih i administrativnih pristojbi, pristojbi po posebnim propisima i naknada</t>
  </si>
  <si>
    <t>Prihodi od prodaje robe te pruženih usluga, prihod od donacija</t>
  </si>
  <si>
    <t>Ukupni prihodi</t>
  </si>
  <si>
    <t>VIŠAK KORIŠTEN ZA POKRIĆE RASHODA</t>
  </si>
  <si>
    <t>Vlastiti izvori</t>
  </si>
  <si>
    <t>Višak prihoda poslovanja</t>
  </si>
  <si>
    <t>Prihodi za posebne namjene-višak</t>
  </si>
  <si>
    <t>Pomoći iz nenadležnog proračuna</t>
  </si>
  <si>
    <t>Financijski rashodi</t>
  </si>
  <si>
    <t>Naknade građanima i kućanstvima na temelju osiguranja i druge naknade</t>
  </si>
  <si>
    <t>Prihodi za posebne namjene - višak</t>
  </si>
  <si>
    <t>082 Službe kulture</t>
  </si>
  <si>
    <t>DJELATNOST HNK, GKM I GKL</t>
  </si>
  <si>
    <t>PROGRAM S053500</t>
  </si>
  <si>
    <t>Aktivnost S053500A350001</t>
  </si>
  <si>
    <t>PROGRAM S052500</t>
  </si>
  <si>
    <t>MALI MARULIĆ</t>
  </si>
  <si>
    <t>Izvor financiranja 11</t>
  </si>
  <si>
    <t>Izvor financiranja 53</t>
  </si>
  <si>
    <t>Izvor financiranja 43</t>
  </si>
  <si>
    <t>Izvor financiranja 31</t>
  </si>
  <si>
    <t>Aktivnost S053500t350003</t>
  </si>
  <si>
    <t>Aktivnost S053500A350501</t>
  </si>
  <si>
    <t>UPRAVNA I KAZALIŠNA VIJEĆA</t>
  </si>
  <si>
    <t>Izvor financiranja 94</t>
  </si>
  <si>
    <t>Izvor financiranja 93</t>
  </si>
  <si>
    <t>EUR</t>
  </si>
  <si>
    <t>PRIHODI POSLOVANJA PREMA IZVORIMA FINANCIRANJA</t>
  </si>
  <si>
    <t>Brojčana oznaka i naziv</t>
  </si>
  <si>
    <t>1 Opći prihodi i primici</t>
  </si>
  <si>
    <t>4 Prihodi za posebne namjene</t>
  </si>
  <si>
    <t>5 Pomoći</t>
  </si>
  <si>
    <t>RASHODI POSLOVANJA PREMA IZVORIMA FINANCIRANJA</t>
  </si>
  <si>
    <t>3 Vlastiti prihodi</t>
  </si>
  <si>
    <t>531 Pomoći iz državnog proračuna</t>
  </si>
  <si>
    <t xml:space="preserve"> 311 Vlastiti prihodi</t>
  </si>
  <si>
    <t>431Ostali prihodi za posebne namjene</t>
  </si>
  <si>
    <t xml:space="preserve">  111 Opći prihodi i primici</t>
  </si>
  <si>
    <t xml:space="preserve">  431 Ostali prihodi za posebne namjene</t>
  </si>
  <si>
    <t xml:space="preserve">Rashodi za dodatna ulaganjana nefinancijskoj imovini </t>
  </si>
  <si>
    <t>3+4</t>
  </si>
  <si>
    <t>Projekcija 
za 2027.</t>
  </si>
  <si>
    <t>Plan za 2025.</t>
  </si>
  <si>
    <t>D) VIŠEGODIŠNJI PLAN URAVNOTEŽENJA</t>
  </si>
  <si>
    <t>Projekcija proračuna
za 2027.</t>
  </si>
  <si>
    <t>VIŠAK / MANJAK TEKUĆE GODINE</t>
  </si>
  <si>
    <t>PRIHODI POSLOVANJA PO EKONOMSKOJ KLASIFIKACIJI</t>
  </si>
  <si>
    <t>9 Rezultat</t>
  </si>
  <si>
    <t>911 Rezultat manjak općih prihoda i primitaka</t>
  </si>
  <si>
    <t>951 Rezultat višak prihoda pomoći iz državnog proračuna</t>
  </si>
  <si>
    <t>B. RAČUN FINANCIRANJA PREMA IZVORIMA FINANCIRANJA</t>
  </si>
  <si>
    <t>PRIMICI UKUPNO</t>
  </si>
  <si>
    <t>8 Namjenski primici od zaduživanja</t>
  </si>
  <si>
    <t xml:space="preserve">   81 Namjenski primici od zaduživanja</t>
  </si>
  <si>
    <t>…</t>
  </si>
  <si>
    <t>IZDACI UKUPNO</t>
  </si>
  <si>
    <t xml:space="preserve">  11 Opći prihodi i primici</t>
  </si>
  <si>
    <t xml:space="preserve">  31 Vlastiti prihodi</t>
  </si>
  <si>
    <t>PRIJENOS VIŠKA/MANJKA U SLJEDEĆE RAZDOBLJE</t>
  </si>
  <si>
    <t xml:space="preserve"> </t>
  </si>
  <si>
    <t>Izvršenje za 2024.</t>
  </si>
  <si>
    <t>Plan za 2026.</t>
  </si>
  <si>
    <t>Projekcija 
za 2028.</t>
  </si>
  <si>
    <t>Izvršenje 2024.</t>
  </si>
  <si>
    <t>Plan 2025.</t>
  </si>
  <si>
    <t>Proračun za 2026.</t>
  </si>
  <si>
    <t>Projekcija proračuna
za 2028.</t>
  </si>
  <si>
    <t>RASHODI POSLOVANJA PO EKONOMSKOJ KLASIFIKACIJI</t>
  </si>
  <si>
    <t>Prihod od imovine</t>
  </si>
  <si>
    <t xml:space="preserve">PROGRAM </t>
  </si>
  <si>
    <t>TEKUĆE ODRŽAVANJE OBJEKATA</t>
  </si>
  <si>
    <t>Aktivnost                                   S053500A350601</t>
  </si>
  <si>
    <t>SANACIJA OBJEKATA I ODRŽAVANJE OPREME</t>
  </si>
  <si>
    <t>941 Rezultat vIšak prihoda za posebne namjene</t>
  </si>
  <si>
    <t xml:space="preserve"> Izvršenje 2024.</t>
  </si>
  <si>
    <t>PRIJENOS VIŠKA IZ PRETHODNE(IH) GODINE</t>
  </si>
  <si>
    <t>PRIJENOS VIŠKA U SLJEDEĆE RAZDOBLJE</t>
  </si>
  <si>
    <t xml:space="preserve"> 531 Pomoći iz državnog proračuna i HZZ</t>
  </si>
  <si>
    <t>IZMJENE I DOPUNE FINANCIJSKOG PLANA PRORAČUNSKOG KORISNIKA GRADSKO KAZALIŠTE LUTAKA
ZA 2026. I PROJEKCIJA ZA 2027. I 2028. GODINU</t>
  </si>
  <si>
    <t>IZMJENE I DOPUNE FINANCIJSKOG PLANA PRORAČUNSKOG KORISNIKA GRADSKO  KAZALIŠTE LUTAKA
ZA 2026. I PROJEKCIJA ZA 2027. I 2028. GODINU</t>
  </si>
  <si>
    <t>IZMJENE I DOPUNE  FINANCIJSKOG PLANA GRADSKOG KAZALIŠTA LUTAKA 
ZA 2026. GODINU SA PROJEKCIJA ZA 2027. I 2028.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</si>
</sst>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3"/>
      <color indexed="8"/>
      <name val="Arial"/>
      <family val="2"/>
      <charset val="238"/>
    </font>
    <font>
      <sz val="13"/>
      <color indexed="8"/>
      <name val="Arial"/>
      <family val="2"/>
      <charset val="238"/>
    </font>
    <font>
      <sz val="13"/>
      <color theme="1"/>
      <name val="Calibri"/>
      <family val="2"/>
      <charset val="238"/>
      <scheme val="minor"/>
    </font>
    <font>
      <b/>
      <sz val="13"/>
      <name val="Arial"/>
      <family val="2"/>
      <charset val="238"/>
    </font>
    <font>
      <sz val="13"/>
      <name val="Arial"/>
      <family val="2"/>
      <charset val="238"/>
    </font>
    <font>
      <i/>
      <sz val="13"/>
      <name val="Arial"/>
      <family val="2"/>
      <charset val="238"/>
    </font>
    <font>
      <sz val="13"/>
      <color theme="1"/>
      <name val="Arial"/>
      <family val="2"/>
      <charset val="238"/>
    </font>
    <font>
      <b/>
      <sz val="13"/>
      <color theme="1"/>
      <name val="Arial"/>
      <family val="2"/>
      <charset val="238"/>
    </font>
    <font>
      <i/>
      <sz val="13"/>
      <color indexed="8"/>
      <name val="Arial"/>
      <family val="2"/>
      <charset val="238"/>
    </font>
    <font>
      <sz val="13"/>
      <color rgb="FF00B0F0"/>
      <name val="Arial"/>
      <family val="2"/>
      <charset val="238"/>
    </font>
    <font>
      <b/>
      <sz val="13"/>
      <color rgb="FF00B0F0"/>
      <name val="Arial"/>
      <family val="2"/>
      <charset val="238"/>
    </font>
    <font>
      <sz val="10"/>
      <color rgb="FF00B0F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2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11" fillId="3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0" fillId="2" borderId="0" xfId="0" applyFill="1"/>
    <xf numFmtId="0" fontId="6" fillId="5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17" fillId="2" borderId="3" xfId="0" quotePrefix="1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6" fillId="7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11" fillId="2" borderId="3" xfId="0" quotePrefix="1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horizontal="left" vertical="center" wrapText="1"/>
    </xf>
    <xf numFmtId="4" fontId="2" fillId="0" borderId="0" xfId="0" applyNumberFormat="1" applyFont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4" fontId="6" fillId="2" borderId="3" xfId="0" applyNumberFormat="1" applyFont="1" applyFill="1" applyBorder="1" applyAlignment="1">
      <alignment horizontal="center" vertical="center"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center" vertical="center" wrapText="1"/>
    </xf>
    <xf numFmtId="4" fontId="6" fillId="4" borderId="1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5" fillId="0" borderId="0" xfId="0" applyNumberFormat="1" applyFont="1" applyAlignment="1">
      <alignment horizontal="right"/>
    </xf>
    <xf numFmtId="4" fontId="0" fillId="0" borderId="0" xfId="0" applyNumberFormat="1"/>
    <xf numFmtId="4" fontId="6" fillId="3" borderId="3" xfId="0" applyNumberFormat="1" applyFont="1" applyFill="1" applyBorder="1" applyAlignment="1">
      <alignment horizontal="right" wrapText="1"/>
    </xf>
    <xf numFmtId="4" fontId="3" fillId="0" borderId="0" xfId="0" applyNumberFormat="1" applyFont="1"/>
    <xf numFmtId="4" fontId="19" fillId="0" borderId="0" xfId="0" applyNumberFormat="1" applyFont="1" applyAlignment="1">
      <alignment horizontal="right"/>
    </xf>
    <xf numFmtId="4" fontId="6" fillId="4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 vertical="center" wrapText="1"/>
    </xf>
    <xf numFmtId="4" fontId="6" fillId="2" borderId="3" xfId="0" applyNumberFormat="1" applyFont="1" applyFill="1" applyBorder="1" applyAlignment="1">
      <alignment horizontal="right"/>
    </xf>
    <xf numFmtId="4" fontId="5" fillId="2" borderId="3" xfId="0" applyNumberFormat="1" applyFont="1" applyFill="1" applyBorder="1" applyAlignment="1">
      <alignment horizontal="right"/>
    </xf>
    <xf numFmtId="4" fontId="6" fillId="7" borderId="3" xfId="0" applyNumberFormat="1" applyFont="1" applyFill="1" applyBorder="1" applyAlignment="1">
      <alignment horizontal="right"/>
    </xf>
    <xf numFmtId="4" fontId="3" fillId="0" borderId="0" xfId="0" applyNumberFormat="1" applyFont="1" applyAlignment="1">
      <alignment vertical="center" wrapText="1"/>
    </xf>
    <xf numFmtId="4" fontId="15" fillId="0" borderId="5" xfId="0" applyNumberFormat="1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wrapText="1"/>
    </xf>
    <xf numFmtId="4" fontId="6" fillId="4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 wrapText="1"/>
    </xf>
    <xf numFmtId="4" fontId="6" fillId="2" borderId="3" xfId="0" applyNumberFormat="1" applyFont="1" applyFill="1" applyBorder="1" applyAlignment="1">
      <alignment horizontal="right" wrapText="1"/>
    </xf>
    <xf numFmtId="4" fontId="9" fillId="2" borderId="3" xfId="0" applyNumberFormat="1" applyFont="1" applyFill="1" applyBorder="1" applyAlignment="1">
      <alignment horizontal="right"/>
    </xf>
    <xf numFmtId="4" fontId="20" fillId="0" borderId="3" xfId="0" applyNumberFormat="1" applyFont="1" applyBorder="1" applyAlignment="1">
      <alignment horizontal="right"/>
    </xf>
    <xf numFmtId="4" fontId="20" fillId="3" borderId="3" xfId="0" applyNumberFormat="1" applyFont="1" applyFill="1" applyBorder="1" applyAlignment="1">
      <alignment horizontal="right"/>
    </xf>
    <xf numFmtId="4" fontId="21" fillId="2" borderId="3" xfId="0" applyNumberFormat="1" applyFont="1" applyFill="1" applyBorder="1" applyAlignment="1">
      <alignment horizontal="right"/>
    </xf>
    <xf numFmtId="0" fontId="0" fillId="2" borderId="3" xfId="0" applyFill="1" applyBorder="1" applyAlignment="1">
      <alignment wrapText="1"/>
    </xf>
    <xf numFmtId="4" fontId="21" fillId="2" borderId="3" xfId="0" applyNumberFormat="1" applyFont="1" applyFill="1" applyBorder="1" applyAlignment="1">
      <alignment horizontal="right" wrapText="1"/>
    </xf>
    <xf numFmtId="3" fontId="6" fillId="3" borderId="1" xfId="0" quotePrefix="1" applyNumberFormat="1" applyFont="1" applyFill="1" applyBorder="1" applyAlignment="1">
      <alignment horizontal="right"/>
    </xf>
    <xf numFmtId="0" fontId="6" fillId="2" borderId="3" xfId="0" applyFont="1" applyFill="1" applyBorder="1" applyAlignment="1">
      <alignment horizontal="center" vertical="center" wrapText="1"/>
    </xf>
    <xf numFmtId="3" fontId="11" fillId="4" borderId="1" xfId="0" quotePrefix="1" applyNumberFormat="1" applyFont="1" applyFill="1" applyBorder="1" applyAlignment="1">
      <alignment horizontal="right"/>
    </xf>
    <xf numFmtId="3" fontId="11" fillId="4" borderId="3" xfId="0" applyNumberFormat="1" applyFont="1" applyFill="1" applyBorder="1" applyAlignment="1">
      <alignment horizontal="right" wrapText="1"/>
    </xf>
    <xf numFmtId="0" fontId="22" fillId="0" borderId="0" xfId="0" quotePrefix="1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9" fillId="0" borderId="0" xfId="0" applyFont="1"/>
    <xf numFmtId="0" fontId="11" fillId="0" borderId="1" xfId="0" quotePrefix="1" applyFont="1" applyBorder="1" applyAlignment="1">
      <alignment horizontal="left" wrapText="1"/>
    </xf>
    <xf numFmtId="0" fontId="11" fillId="0" borderId="2" xfId="0" quotePrefix="1" applyFont="1" applyBorder="1" applyAlignment="1">
      <alignment horizontal="left" wrapText="1"/>
    </xf>
    <xf numFmtId="0" fontId="11" fillId="0" borderId="2" xfId="0" quotePrefix="1" applyFont="1" applyBorder="1" applyAlignment="1">
      <alignment horizontal="center" wrapText="1"/>
    </xf>
    <xf numFmtId="0" fontId="11" fillId="0" borderId="2" xfId="0" quotePrefix="1" applyFont="1" applyBorder="1" applyAlignment="1">
      <alignment horizontal="left"/>
    </xf>
    <xf numFmtId="3" fontId="6" fillId="3" borderId="3" xfId="0" quotePrefix="1" applyNumberFormat="1" applyFont="1" applyFill="1" applyBorder="1" applyAlignment="1">
      <alignment horizontal="right"/>
    </xf>
    <xf numFmtId="4" fontId="23" fillId="0" borderId="0" xfId="0" applyNumberFormat="1" applyFont="1" applyAlignment="1">
      <alignment horizontal="center" vertical="center" wrapText="1"/>
    </xf>
    <xf numFmtId="4" fontId="11" fillId="4" borderId="1" xfId="0" quotePrefix="1" applyNumberFormat="1" applyFont="1" applyFill="1" applyBorder="1" applyAlignment="1">
      <alignment horizontal="right"/>
    </xf>
    <xf numFmtId="0" fontId="0" fillId="0" borderId="0" xfId="0" applyAlignment="1">
      <alignment wrapText="1"/>
    </xf>
    <xf numFmtId="0" fontId="0" fillId="4" borderId="3" xfId="0" applyFill="1" applyBorder="1"/>
    <xf numFmtId="4" fontId="0" fillId="4" borderId="3" xfId="0" applyNumberFormat="1" applyFill="1" applyBorder="1"/>
    <xf numFmtId="0" fontId="0" fillId="4" borderId="3" xfId="0" applyFill="1" applyBorder="1" applyAlignment="1">
      <alignment wrapText="1"/>
    </xf>
    <xf numFmtId="0" fontId="15" fillId="0" borderId="5" xfId="0" applyFont="1" applyBorder="1" applyAlignment="1">
      <alignment horizontal="right" vertical="center"/>
    </xf>
    <xf numFmtId="3" fontId="6" fillId="0" borderId="4" xfId="0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4" fontId="6" fillId="5" borderId="3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4" fontId="24" fillId="0" borderId="0" xfId="0" applyNumberFormat="1" applyFont="1" applyAlignment="1">
      <alignment horizontal="center" vertical="center" wrapText="1"/>
    </xf>
    <xf numFmtId="4" fontId="25" fillId="0" borderId="0" xfId="0" applyNumberFormat="1" applyFont="1" applyAlignment="1">
      <alignment vertical="center" wrapText="1"/>
    </xf>
    <xf numFmtId="0" fontId="24" fillId="4" borderId="3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 wrapText="1"/>
    </xf>
    <xf numFmtId="4" fontId="24" fillId="4" borderId="3" xfId="0" applyNumberFormat="1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left" vertical="center" wrapText="1"/>
    </xf>
    <xf numFmtId="4" fontId="25" fillId="2" borderId="3" xfId="0" applyNumberFormat="1" applyFont="1" applyFill="1" applyBorder="1" applyAlignment="1">
      <alignment horizontal="right"/>
    </xf>
    <xf numFmtId="0" fontId="28" fillId="2" borderId="3" xfId="0" applyFont="1" applyFill="1" applyBorder="1" applyAlignment="1">
      <alignment horizontal="left" vertical="center" wrapText="1"/>
    </xf>
    <xf numFmtId="4" fontId="28" fillId="2" borderId="3" xfId="0" applyNumberFormat="1" applyFont="1" applyFill="1" applyBorder="1" applyAlignment="1">
      <alignment horizontal="right"/>
    </xf>
    <xf numFmtId="0" fontId="28" fillId="2" borderId="3" xfId="0" quotePrefix="1" applyFont="1" applyFill="1" applyBorder="1" applyAlignment="1">
      <alignment horizontal="left" vertical="center"/>
    </xf>
    <xf numFmtId="0" fontId="29" fillId="2" borderId="3" xfId="0" quotePrefix="1" applyFont="1" applyFill="1" applyBorder="1" applyAlignment="1">
      <alignment horizontal="left" vertical="center"/>
    </xf>
    <xf numFmtId="0" fontId="29" fillId="2" borderId="3" xfId="0" quotePrefix="1" applyFont="1" applyFill="1" applyBorder="1" applyAlignment="1">
      <alignment horizontal="left" vertical="center" wrapText="1"/>
    </xf>
    <xf numFmtId="4" fontId="30" fillId="2" borderId="3" xfId="0" applyNumberFormat="1" applyFont="1" applyFill="1" applyBorder="1" applyAlignment="1">
      <alignment horizontal="right"/>
    </xf>
    <xf numFmtId="0" fontId="27" fillId="2" borderId="3" xfId="0" applyFont="1" applyFill="1" applyBorder="1" applyAlignment="1">
      <alignment horizontal="left" vertical="center"/>
    </xf>
    <xf numFmtId="0" fontId="27" fillId="2" borderId="3" xfId="0" applyFont="1" applyFill="1" applyBorder="1" applyAlignment="1">
      <alignment vertical="center" wrapText="1"/>
    </xf>
    <xf numFmtId="0" fontId="28" fillId="2" borderId="3" xfId="0" applyFont="1" applyFill="1" applyBorder="1" applyAlignment="1">
      <alignment vertical="center" wrapText="1"/>
    </xf>
    <xf numFmtId="4" fontId="25" fillId="2" borderId="3" xfId="0" applyNumberFormat="1" applyFont="1" applyFill="1" applyBorder="1" applyAlignment="1">
      <alignment horizontal="right" wrapText="1"/>
    </xf>
    <xf numFmtId="0" fontId="28" fillId="6" borderId="3" xfId="0" applyFont="1" applyFill="1" applyBorder="1" applyAlignment="1">
      <alignment horizontal="left" vertical="center" wrapText="1"/>
    </xf>
    <xf numFmtId="0" fontId="29" fillId="6" borderId="3" xfId="0" quotePrefix="1" applyFont="1" applyFill="1" applyBorder="1" applyAlignment="1">
      <alignment horizontal="left" vertical="center"/>
    </xf>
    <xf numFmtId="4" fontId="24" fillId="6" borderId="3" xfId="0" applyNumberFormat="1" applyFont="1" applyFill="1" applyBorder="1" applyAlignment="1">
      <alignment horizontal="right"/>
    </xf>
    <xf numFmtId="0" fontId="26" fillId="0" borderId="0" xfId="0" applyFont="1"/>
    <xf numFmtId="4" fontId="26" fillId="0" borderId="0" xfId="0" applyNumberFormat="1" applyFont="1"/>
    <xf numFmtId="0" fontId="30" fillId="0" borderId="0" xfId="0" applyFont="1"/>
    <xf numFmtId="4" fontId="30" fillId="0" borderId="0" xfId="0" applyNumberFormat="1" applyFont="1"/>
    <xf numFmtId="4" fontId="24" fillId="4" borderId="3" xfId="0" applyNumberFormat="1" applyFont="1" applyFill="1" applyBorder="1" applyAlignment="1">
      <alignment horizontal="right" vertical="center" wrapText="1"/>
    </xf>
    <xf numFmtId="0" fontId="24" fillId="2" borderId="3" xfId="0" applyFont="1" applyFill="1" applyBorder="1" applyAlignment="1">
      <alignment horizontal="center" vertical="center" wrapText="1"/>
    </xf>
    <xf numFmtId="4" fontId="24" fillId="2" borderId="3" xfId="0" applyNumberFormat="1" applyFont="1" applyFill="1" applyBorder="1" applyAlignment="1">
      <alignment horizontal="right" vertical="center" wrapText="1"/>
    </xf>
    <xf numFmtId="0" fontId="32" fillId="2" borderId="3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4" fontId="25" fillId="2" borderId="3" xfId="0" applyNumberFormat="1" applyFont="1" applyFill="1" applyBorder="1" applyAlignment="1">
      <alignment horizontal="right" vertical="center" wrapText="1"/>
    </xf>
    <xf numFmtId="0" fontId="24" fillId="5" borderId="3" xfId="0" applyFont="1" applyFill="1" applyBorder="1" applyAlignment="1">
      <alignment horizontal="center" vertical="center" wrapText="1"/>
    </xf>
    <xf numFmtId="4" fontId="24" fillId="5" borderId="3" xfId="0" applyNumberFormat="1" applyFont="1" applyFill="1" applyBorder="1" applyAlignment="1">
      <alignment horizontal="right" vertical="center" wrapText="1"/>
    </xf>
    <xf numFmtId="0" fontId="27" fillId="6" borderId="3" xfId="0" applyFont="1" applyFill="1" applyBorder="1" applyAlignment="1">
      <alignment horizontal="left" vertical="center" wrapText="1"/>
    </xf>
    <xf numFmtId="0" fontId="27" fillId="5" borderId="3" xfId="0" applyFont="1" applyFill="1" applyBorder="1" applyAlignment="1">
      <alignment horizontal="left" vertical="center" wrapText="1"/>
    </xf>
    <xf numFmtId="0" fontId="28" fillId="5" borderId="3" xfId="0" applyFont="1" applyFill="1" applyBorder="1" applyAlignment="1">
      <alignment horizontal="left" vertical="center" wrapText="1"/>
    </xf>
    <xf numFmtId="4" fontId="24" fillId="5" borderId="3" xfId="0" applyNumberFormat="1" applyFont="1" applyFill="1" applyBorder="1" applyAlignment="1">
      <alignment horizontal="right"/>
    </xf>
    <xf numFmtId="0" fontId="28" fillId="5" borderId="3" xfId="0" quotePrefix="1" applyFont="1" applyFill="1" applyBorder="1" applyAlignment="1">
      <alignment horizontal="left" vertical="center"/>
    </xf>
    <xf numFmtId="0" fontId="29" fillId="5" borderId="3" xfId="0" quotePrefix="1" applyFont="1" applyFill="1" applyBorder="1" applyAlignment="1">
      <alignment horizontal="left" vertical="center"/>
    </xf>
    <xf numFmtId="0" fontId="29" fillId="5" borderId="3" xfId="0" quotePrefix="1" applyFont="1" applyFill="1" applyBorder="1" applyAlignment="1">
      <alignment horizontal="left" vertical="center" wrapText="1"/>
    </xf>
    <xf numFmtId="0" fontId="28" fillId="5" borderId="3" xfId="0" quotePrefix="1" applyFont="1" applyFill="1" applyBorder="1" applyAlignment="1">
      <alignment horizontal="left" vertical="center" wrapText="1"/>
    </xf>
    <xf numFmtId="4" fontId="24" fillId="2" borderId="3" xfId="0" applyNumberFormat="1" applyFont="1" applyFill="1" applyBorder="1" applyAlignment="1">
      <alignment horizontal="right"/>
    </xf>
    <xf numFmtId="0" fontId="28" fillId="5" borderId="3" xfId="0" applyFont="1" applyFill="1" applyBorder="1" applyAlignment="1">
      <alignment vertical="center" wrapText="1"/>
    </xf>
    <xf numFmtId="4" fontId="25" fillId="5" borderId="3" xfId="0" applyNumberFormat="1" applyFont="1" applyFill="1" applyBorder="1" applyAlignment="1">
      <alignment horizontal="right"/>
    </xf>
    <xf numFmtId="0" fontId="30" fillId="5" borderId="3" xfId="0" applyFont="1" applyFill="1" applyBorder="1"/>
    <xf numFmtId="0" fontId="30" fillId="5" borderId="3" xfId="0" applyFont="1" applyFill="1" applyBorder="1" applyAlignment="1">
      <alignment horizontal="left"/>
    </xf>
    <xf numFmtId="0" fontId="30" fillId="5" borderId="3" xfId="0" applyFont="1" applyFill="1" applyBorder="1" applyAlignment="1">
      <alignment wrapText="1"/>
    </xf>
    <xf numFmtId="4" fontId="30" fillId="5" borderId="3" xfId="0" applyNumberFormat="1" applyFont="1" applyFill="1" applyBorder="1"/>
    <xf numFmtId="4" fontId="0" fillId="0" borderId="3" xfId="0" applyNumberFormat="1" applyBorder="1"/>
    <xf numFmtId="4" fontId="1" fillId="0" borderId="3" xfId="0" applyNumberFormat="1" applyFont="1" applyBorder="1"/>
    <xf numFmtId="4" fontId="0" fillId="7" borderId="3" xfId="0" applyNumberFormat="1" applyFill="1" applyBorder="1"/>
    <xf numFmtId="0" fontId="1" fillId="7" borderId="3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0" fillId="0" borderId="3" xfId="0" applyBorder="1"/>
    <xf numFmtId="0" fontId="20" fillId="2" borderId="3" xfId="0" applyFont="1" applyFill="1" applyBorder="1"/>
    <xf numFmtId="4" fontId="1" fillId="7" borderId="3" xfId="0" applyNumberFormat="1" applyFont="1" applyFill="1" applyBorder="1"/>
    <xf numFmtId="0" fontId="1" fillId="0" borderId="2" xfId="0" applyFont="1" applyBorder="1" applyAlignment="1">
      <alignment horizontal="left" vertical="center" wrapText="1" indent="1"/>
    </xf>
    <xf numFmtId="0" fontId="1" fillId="0" borderId="4" xfId="0" applyFont="1" applyBorder="1" applyAlignment="1">
      <alignment horizontal="left" vertical="center" wrapText="1" indent="1"/>
    </xf>
    <xf numFmtId="4" fontId="33" fillId="2" borderId="3" xfId="0" applyNumberFormat="1" applyFont="1" applyFill="1" applyBorder="1" applyAlignment="1">
      <alignment horizontal="right"/>
    </xf>
    <xf numFmtId="4" fontId="34" fillId="6" borderId="3" xfId="0" applyNumberFormat="1" applyFont="1" applyFill="1" applyBorder="1" applyAlignment="1">
      <alignment horizontal="right"/>
    </xf>
    <xf numFmtId="4" fontId="34" fillId="5" borderId="3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>
      <alignment horizontal="right"/>
    </xf>
    <xf numFmtId="0" fontId="11" fillId="4" borderId="1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left" vertical="center" wrapText="1"/>
    </xf>
    <xf numFmtId="0" fontId="11" fillId="4" borderId="4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11" fillId="0" borderId="1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12" fillId="0" borderId="0" xfId="0" applyFont="1" applyAlignment="1">
      <alignment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/>
    </xf>
    <xf numFmtId="0" fontId="24" fillId="0" borderId="0" xfId="0" applyFont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30" fillId="0" borderId="0" xfId="0" applyFont="1" applyAlignment="1">
      <alignment vertical="center" wrapText="1"/>
    </xf>
    <xf numFmtId="0" fontId="25" fillId="0" borderId="0" xfId="0" applyFont="1" applyAlignment="1">
      <alignment vertical="center" wrapText="1"/>
    </xf>
    <xf numFmtId="0" fontId="26" fillId="0" borderId="0" xfId="0" applyFont="1" applyAlignment="1">
      <alignment wrapText="1"/>
    </xf>
    <xf numFmtId="0" fontId="31" fillId="0" borderId="0" xfId="0" applyFont="1" applyAlignment="1">
      <alignment horizontal="center"/>
    </xf>
    <xf numFmtId="0" fontId="31" fillId="0" borderId="0" xfId="0" applyFont="1"/>
    <xf numFmtId="0" fontId="13" fillId="0" borderId="0" xfId="0" applyFont="1" applyAlignment="1">
      <alignment vertical="center" wrapText="1"/>
    </xf>
    <xf numFmtId="0" fontId="0" fillId="0" borderId="3" xfId="0" applyBorder="1" applyAlignment="1">
      <alignment horizontal="left"/>
    </xf>
    <xf numFmtId="0" fontId="0" fillId="0" borderId="3" xfId="0" applyBorder="1"/>
    <xf numFmtId="0" fontId="1" fillId="0" borderId="3" xfId="0" applyFont="1" applyBorder="1"/>
    <xf numFmtId="0" fontId="1" fillId="7" borderId="3" xfId="0" applyFont="1" applyFill="1" applyBorder="1" applyAlignment="1">
      <alignment wrapText="1"/>
    </xf>
    <xf numFmtId="0" fontId="16" fillId="2" borderId="3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6" fillId="7" borderId="2" xfId="0" applyFont="1" applyFill="1" applyBorder="1" applyAlignment="1">
      <alignment horizontal="left" vertical="center" wrapText="1"/>
    </xf>
    <xf numFmtId="0" fontId="6" fillId="7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 indent="1"/>
    </xf>
    <xf numFmtId="0" fontId="18" fillId="0" borderId="2" xfId="0" applyFont="1" applyBorder="1" applyAlignment="1">
      <alignment horizontal="left" vertical="center" wrapText="1" indent="1"/>
    </xf>
    <xf numFmtId="0" fontId="18" fillId="0" borderId="4" xfId="0" applyFont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0" fontId="1" fillId="0" borderId="4" xfId="0" applyFont="1" applyBorder="1" applyAlignment="1">
      <alignment horizontal="left" vertical="center" wrapText="1" inden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9"/>
  <sheetViews>
    <sheetView workbookViewId="0">
      <selection sqref="A1:J1"/>
    </sheetView>
  </sheetViews>
  <sheetFormatPr defaultRowHeight="15" x14ac:dyDescent="0.25"/>
  <cols>
    <col min="5" max="5" width="25.28515625" customWidth="1"/>
    <col min="6" max="7" width="25.28515625" style="56" customWidth="1"/>
    <col min="8" max="8" width="21.28515625" style="56" customWidth="1"/>
    <col min="9" max="10" width="25.28515625" style="56" customWidth="1"/>
  </cols>
  <sheetData>
    <row r="1" spans="1:10" ht="42" customHeight="1" x14ac:dyDescent="0.25">
      <c r="A1" s="171" t="s">
        <v>127</v>
      </c>
      <c r="B1" s="171"/>
      <c r="C1" s="171"/>
      <c r="D1" s="171"/>
      <c r="E1" s="171"/>
      <c r="F1" s="171"/>
      <c r="G1" s="171"/>
      <c r="H1" s="171"/>
      <c r="I1" s="171"/>
      <c r="J1" s="171"/>
    </row>
    <row r="2" spans="1:10" ht="18" customHeight="1" x14ac:dyDescent="0.25">
      <c r="A2" s="3"/>
      <c r="B2" s="3"/>
      <c r="C2" s="3"/>
      <c r="D2" s="3"/>
      <c r="E2" s="3"/>
      <c r="F2" s="47"/>
      <c r="G2" s="47"/>
      <c r="H2" s="47"/>
      <c r="I2" s="47"/>
      <c r="J2" s="47"/>
    </row>
    <row r="3" spans="1:10" ht="15.75" x14ac:dyDescent="0.25">
      <c r="A3" s="171" t="s">
        <v>31</v>
      </c>
      <c r="B3" s="171"/>
      <c r="C3" s="171"/>
      <c r="D3" s="171"/>
      <c r="E3" s="171"/>
      <c r="F3" s="171"/>
      <c r="G3" s="171"/>
      <c r="H3" s="171"/>
      <c r="I3" s="187"/>
      <c r="J3" s="187"/>
    </row>
    <row r="4" spans="1:10" ht="18" x14ac:dyDescent="0.25">
      <c r="A4" s="3"/>
      <c r="B4" s="3"/>
      <c r="C4" s="3"/>
      <c r="D4" s="3"/>
      <c r="E4" s="3"/>
      <c r="F4" s="47"/>
      <c r="G4" s="47"/>
      <c r="H4" s="47"/>
      <c r="I4" s="66"/>
      <c r="J4" s="66"/>
    </row>
    <row r="5" spans="1:10" ht="18" customHeight="1" x14ac:dyDescent="0.25">
      <c r="A5" s="171" t="s">
        <v>39</v>
      </c>
      <c r="B5" s="172"/>
      <c r="C5" s="172"/>
      <c r="D5" s="172"/>
      <c r="E5" s="172"/>
      <c r="F5" s="172"/>
      <c r="G5" s="172"/>
      <c r="H5" s="172"/>
      <c r="I5" s="172"/>
      <c r="J5" s="172"/>
    </row>
    <row r="6" spans="1:10" ht="18" x14ac:dyDescent="0.25">
      <c r="A6" s="1"/>
      <c r="B6" s="2"/>
      <c r="C6" s="2"/>
      <c r="D6" s="2"/>
      <c r="E6" s="5"/>
      <c r="F6" s="48"/>
      <c r="G6" s="48"/>
      <c r="H6" s="48"/>
      <c r="I6" s="48"/>
      <c r="J6" s="67" t="s">
        <v>75</v>
      </c>
    </row>
    <row r="7" spans="1:10" ht="25.5" x14ac:dyDescent="0.25">
      <c r="A7" s="22"/>
      <c r="B7" s="23"/>
      <c r="C7" s="23"/>
      <c r="D7" s="24"/>
      <c r="E7" s="25"/>
      <c r="F7" s="49" t="s">
        <v>109</v>
      </c>
      <c r="G7" s="49" t="s">
        <v>91</v>
      </c>
      <c r="H7" s="49" t="s">
        <v>110</v>
      </c>
      <c r="I7" s="49" t="s">
        <v>90</v>
      </c>
      <c r="J7" s="49" t="s">
        <v>111</v>
      </c>
    </row>
    <row r="8" spans="1:10" x14ac:dyDescent="0.25">
      <c r="A8" s="188" t="s">
        <v>0</v>
      </c>
      <c r="B8" s="170"/>
      <c r="C8" s="170"/>
      <c r="D8" s="170"/>
      <c r="E8" s="189"/>
      <c r="F8" s="50">
        <f>F9</f>
        <v>967382.16</v>
      </c>
      <c r="G8" s="50">
        <f>G9</f>
        <v>1012354</v>
      </c>
      <c r="H8" s="50">
        <f>H9</f>
        <v>1239332</v>
      </c>
      <c r="I8" s="50">
        <f>I9</f>
        <v>1231840</v>
      </c>
      <c r="J8" s="50">
        <f>J9</f>
        <v>1252460</v>
      </c>
    </row>
    <row r="9" spans="1:10" x14ac:dyDescent="0.25">
      <c r="A9" s="182" t="s">
        <v>1</v>
      </c>
      <c r="B9" s="174"/>
      <c r="C9" s="174"/>
      <c r="D9" s="174"/>
      <c r="E9" s="186"/>
      <c r="F9" s="51">
        <v>967382.16</v>
      </c>
      <c r="G9" s="51">
        <v>1012354</v>
      </c>
      <c r="H9" s="73">
        <v>1239332</v>
      </c>
      <c r="I9" s="51">
        <v>1231840</v>
      </c>
      <c r="J9" s="51">
        <v>1252460</v>
      </c>
    </row>
    <row r="10" spans="1:10" x14ac:dyDescent="0.25">
      <c r="A10" s="185" t="s">
        <v>2</v>
      </c>
      <c r="B10" s="186"/>
      <c r="C10" s="186"/>
      <c r="D10" s="186"/>
      <c r="E10" s="186"/>
      <c r="F10" s="51">
        <v>0</v>
      </c>
      <c r="G10" s="51">
        <v>0</v>
      </c>
      <c r="H10" s="73"/>
      <c r="I10" s="51"/>
      <c r="J10" s="51"/>
    </row>
    <row r="11" spans="1:10" x14ac:dyDescent="0.25">
      <c r="A11" s="26" t="s">
        <v>3</v>
      </c>
      <c r="B11" s="27"/>
      <c r="C11" s="27"/>
      <c r="D11" s="27"/>
      <c r="E11" s="27"/>
      <c r="F11" s="50">
        <f>F12+F13</f>
        <v>965680.68</v>
      </c>
      <c r="G11" s="50">
        <f>G12+G13</f>
        <v>1032354</v>
      </c>
      <c r="H11" s="74">
        <f>H12+H13</f>
        <v>1259332</v>
      </c>
      <c r="I11" s="50">
        <f>I12+I13</f>
        <v>1231840</v>
      </c>
      <c r="J11" s="50">
        <f>J12+J13</f>
        <v>1252460</v>
      </c>
    </row>
    <row r="12" spans="1:10" x14ac:dyDescent="0.25">
      <c r="A12" s="173" t="s">
        <v>4</v>
      </c>
      <c r="B12" s="174"/>
      <c r="C12" s="174"/>
      <c r="D12" s="174"/>
      <c r="E12" s="174"/>
      <c r="F12" s="51">
        <v>946112.05</v>
      </c>
      <c r="G12" s="51">
        <v>1012354</v>
      </c>
      <c r="H12" s="73">
        <v>1239332</v>
      </c>
      <c r="I12" s="51">
        <v>1231840</v>
      </c>
      <c r="J12" s="68">
        <v>1252460</v>
      </c>
    </row>
    <row r="13" spans="1:10" x14ac:dyDescent="0.25">
      <c r="A13" s="185" t="s">
        <v>5</v>
      </c>
      <c r="B13" s="186"/>
      <c r="C13" s="186"/>
      <c r="D13" s="186"/>
      <c r="E13" s="186"/>
      <c r="F13" s="51">
        <v>19568.63</v>
      </c>
      <c r="G13" s="51">
        <v>20000</v>
      </c>
      <c r="H13" s="51">
        <v>20000</v>
      </c>
      <c r="I13" s="51"/>
      <c r="J13" s="68"/>
    </row>
    <row r="14" spans="1:10" x14ac:dyDescent="0.25">
      <c r="A14" s="169" t="s">
        <v>6</v>
      </c>
      <c r="B14" s="170"/>
      <c r="C14" s="170"/>
      <c r="D14" s="170"/>
      <c r="E14" s="170"/>
      <c r="F14" s="50">
        <f>F8-F11</f>
        <v>1701.4799999999814</v>
      </c>
      <c r="G14" s="57">
        <f>G8-G11</f>
        <v>-20000</v>
      </c>
      <c r="H14" s="57">
        <f>H8-H11</f>
        <v>-20000</v>
      </c>
      <c r="I14" s="57">
        <f>I8-I11</f>
        <v>0</v>
      </c>
      <c r="J14" s="57">
        <f>J8-J11</f>
        <v>0</v>
      </c>
    </row>
    <row r="15" spans="1:10" ht="18" x14ac:dyDescent="0.25">
      <c r="A15" s="3"/>
      <c r="B15" s="6"/>
      <c r="C15" s="6"/>
      <c r="D15" s="6"/>
      <c r="E15" s="6"/>
      <c r="F15" s="52"/>
      <c r="G15" s="58"/>
      <c r="H15" s="58"/>
      <c r="I15" s="58"/>
      <c r="J15" s="58"/>
    </row>
    <row r="16" spans="1:10" ht="18" customHeight="1" x14ac:dyDescent="0.25">
      <c r="A16" s="171" t="s">
        <v>40</v>
      </c>
      <c r="B16" s="172"/>
      <c r="C16" s="172"/>
      <c r="D16" s="172"/>
      <c r="E16" s="172"/>
      <c r="F16" s="172"/>
      <c r="G16" s="172"/>
      <c r="H16" s="172"/>
      <c r="I16" s="172"/>
      <c r="J16" s="172"/>
    </row>
    <row r="17" spans="1:10" ht="18" x14ac:dyDescent="0.25">
      <c r="A17" s="3"/>
      <c r="B17" s="6"/>
      <c r="C17" s="6"/>
      <c r="D17" s="6"/>
      <c r="E17" s="6"/>
      <c r="F17" s="52"/>
      <c r="G17" s="58"/>
      <c r="H17" s="58"/>
      <c r="I17" s="58"/>
      <c r="J17" s="58"/>
    </row>
    <row r="18" spans="1:10" ht="25.5" x14ac:dyDescent="0.25">
      <c r="A18" s="22"/>
      <c r="B18" s="23"/>
      <c r="C18" s="23"/>
      <c r="D18" s="24"/>
      <c r="E18" s="25"/>
      <c r="F18" s="49" t="s">
        <v>109</v>
      </c>
      <c r="G18" s="49" t="s">
        <v>91</v>
      </c>
      <c r="H18" s="49" t="s">
        <v>110</v>
      </c>
      <c r="I18" s="49" t="s">
        <v>90</v>
      </c>
      <c r="J18" s="49" t="s">
        <v>111</v>
      </c>
    </row>
    <row r="19" spans="1:10" ht="15.75" customHeight="1" x14ac:dyDescent="0.25">
      <c r="A19" s="182" t="s">
        <v>8</v>
      </c>
      <c r="B19" s="183"/>
      <c r="C19" s="183"/>
      <c r="D19" s="183"/>
      <c r="E19" s="184"/>
      <c r="F19" s="51">
        <v>0</v>
      </c>
      <c r="G19" s="51">
        <v>0</v>
      </c>
      <c r="H19" s="51">
        <v>0</v>
      </c>
      <c r="I19" s="51">
        <v>0</v>
      </c>
      <c r="J19" s="51">
        <v>0</v>
      </c>
    </row>
    <row r="20" spans="1:10" x14ac:dyDescent="0.25">
      <c r="A20" s="182" t="s">
        <v>9</v>
      </c>
      <c r="B20" s="174"/>
      <c r="C20" s="174"/>
      <c r="D20" s="174"/>
      <c r="E20" s="174"/>
      <c r="F20" s="51">
        <v>0</v>
      </c>
      <c r="G20" s="51">
        <v>0</v>
      </c>
      <c r="H20" s="51">
        <v>0</v>
      </c>
      <c r="I20" s="51">
        <v>0</v>
      </c>
      <c r="J20" s="51">
        <v>0</v>
      </c>
    </row>
    <row r="21" spans="1:10" x14ac:dyDescent="0.25">
      <c r="A21" s="169" t="s">
        <v>10</v>
      </c>
      <c r="B21" s="170"/>
      <c r="C21" s="170"/>
      <c r="D21" s="170"/>
      <c r="E21" s="170"/>
      <c r="F21" s="50">
        <v>0</v>
      </c>
      <c r="G21" s="50">
        <v>0</v>
      </c>
      <c r="H21" s="50">
        <v>0</v>
      </c>
      <c r="I21" s="50">
        <v>0</v>
      </c>
      <c r="J21" s="50">
        <v>0</v>
      </c>
    </row>
    <row r="22" spans="1:10" ht="18" x14ac:dyDescent="0.25">
      <c r="A22" s="18"/>
      <c r="B22" s="6"/>
      <c r="C22" s="6"/>
      <c r="D22" s="6"/>
      <c r="E22" s="6"/>
      <c r="F22" s="52"/>
      <c r="G22" s="58"/>
      <c r="H22" s="58"/>
      <c r="I22" s="58"/>
      <c r="J22" s="58"/>
    </row>
    <row r="23" spans="1:10" ht="18" customHeight="1" x14ac:dyDescent="0.25">
      <c r="A23" s="171" t="s">
        <v>47</v>
      </c>
      <c r="B23" s="172"/>
      <c r="C23" s="172"/>
      <c r="D23" s="172"/>
      <c r="E23" s="172"/>
      <c r="F23" s="172"/>
      <c r="G23" s="172"/>
      <c r="H23" s="172"/>
      <c r="I23" s="172"/>
      <c r="J23" s="172"/>
    </row>
    <row r="24" spans="1:10" ht="18" x14ac:dyDescent="0.25">
      <c r="A24" s="18"/>
      <c r="B24" s="6"/>
      <c r="C24" s="6"/>
      <c r="D24" s="6"/>
      <c r="E24" s="6"/>
      <c r="F24" s="52"/>
      <c r="G24" s="58"/>
      <c r="H24" s="58"/>
      <c r="I24" s="58"/>
      <c r="J24" s="58"/>
    </row>
    <row r="25" spans="1:10" ht="25.5" x14ac:dyDescent="0.25">
      <c r="A25" s="22"/>
      <c r="B25" s="23"/>
      <c r="C25" s="23"/>
      <c r="D25" s="24"/>
      <c r="E25" s="25"/>
      <c r="F25" s="49" t="s">
        <v>109</v>
      </c>
      <c r="G25" s="49" t="s">
        <v>91</v>
      </c>
      <c r="H25" s="49" t="s">
        <v>110</v>
      </c>
      <c r="I25" s="49" t="s">
        <v>90</v>
      </c>
      <c r="J25" s="49" t="s">
        <v>111</v>
      </c>
    </row>
    <row r="26" spans="1:10" x14ac:dyDescent="0.25">
      <c r="A26" s="175" t="s">
        <v>41</v>
      </c>
      <c r="B26" s="176"/>
      <c r="C26" s="176"/>
      <c r="D26" s="176"/>
      <c r="E26" s="177"/>
      <c r="F26" s="53">
        <v>53894.13</v>
      </c>
      <c r="G26" s="53">
        <v>20000</v>
      </c>
      <c r="H26" s="53">
        <v>0</v>
      </c>
      <c r="I26" s="53">
        <v>0</v>
      </c>
      <c r="J26" s="69">
        <v>0</v>
      </c>
    </row>
    <row r="27" spans="1:10" ht="30" customHeight="1" x14ac:dyDescent="0.25">
      <c r="A27" s="178" t="s">
        <v>107</v>
      </c>
      <c r="B27" s="179"/>
      <c r="C27" s="179"/>
      <c r="D27" s="179"/>
      <c r="E27" s="180"/>
      <c r="F27" s="54">
        <v>20000</v>
      </c>
      <c r="G27" s="54">
        <v>0</v>
      </c>
      <c r="H27" s="54">
        <v>0</v>
      </c>
      <c r="I27" s="54">
        <v>0</v>
      </c>
      <c r="J27" s="57">
        <v>0</v>
      </c>
    </row>
    <row r="30" spans="1:10" x14ac:dyDescent="0.25">
      <c r="A30" s="173" t="s">
        <v>11</v>
      </c>
      <c r="B30" s="174"/>
      <c r="C30" s="174"/>
      <c r="D30" s="174"/>
      <c r="E30" s="174"/>
      <c r="F30" s="51"/>
      <c r="G30" s="51">
        <v>0</v>
      </c>
      <c r="H30" s="51"/>
      <c r="I30" s="51">
        <v>0</v>
      </c>
      <c r="J30" s="51">
        <v>0</v>
      </c>
    </row>
    <row r="31" spans="1:10" ht="11.25" customHeight="1" x14ac:dyDescent="0.25">
      <c r="A31" s="14"/>
      <c r="B31" s="15"/>
      <c r="C31" s="15"/>
      <c r="D31" s="15"/>
      <c r="E31" s="15"/>
      <c r="F31" s="55"/>
      <c r="G31" s="55"/>
      <c r="H31" s="55"/>
      <c r="I31" s="55"/>
      <c r="J31" s="55"/>
    </row>
    <row r="32" spans="1:10" ht="11.25" customHeight="1" x14ac:dyDescent="0.25">
      <c r="A32" s="14"/>
      <c r="B32" s="15"/>
      <c r="C32" s="15"/>
      <c r="D32" s="15"/>
      <c r="E32" s="15"/>
      <c r="F32" s="55"/>
      <c r="G32" s="59"/>
      <c r="H32" s="59"/>
      <c r="I32" s="59"/>
      <c r="J32" s="55"/>
    </row>
    <row r="33" spans="1:14" ht="27" customHeight="1" x14ac:dyDescent="0.25">
      <c r="A33" s="181" t="s">
        <v>92</v>
      </c>
      <c r="B33" s="181"/>
      <c r="C33" s="181"/>
      <c r="D33" s="181"/>
      <c r="E33" s="181"/>
      <c r="F33" s="181"/>
      <c r="G33" s="181"/>
      <c r="H33" s="181"/>
      <c r="I33" s="181"/>
      <c r="J33" s="181"/>
    </row>
    <row r="34" spans="1:14" ht="18" x14ac:dyDescent="0.25">
      <c r="A34" s="82"/>
      <c r="B34" s="83"/>
      <c r="C34" s="83"/>
      <c r="D34" s="83"/>
      <c r="E34" s="83"/>
      <c r="F34" s="90"/>
      <c r="G34" s="90"/>
      <c r="H34" s="84"/>
      <c r="I34" s="84"/>
      <c r="J34" s="84"/>
      <c r="N34" t="s">
        <v>108</v>
      </c>
    </row>
    <row r="35" spans="1:14" ht="25.5" x14ac:dyDescent="0.25">
      <c r="A35" s="85"/>
      <c r="B35" s="86"/>
      <c r="C35" s="86"/>
      <c r="D35" s="87"/>
      <c r="E35" s="88"/>
      <c r="F35" s="49" t="s">
        <v>112</v>
      </c>
      <c r="G35" s="49" t="s">
        <v>113</v>
      </c>
      <c r="H35" s="79" t="s">
        <v>114</v>
      </c>
      <c r="I35" s="79" t="s">
        <v>93</v>
      </c>
      <c r="J35" s="79" t="s">
        <v>115</v>
      </c>
    </row>
    <row r="36" spans="1:14" ht="21.75" customHeight="1" x14ac:dyDescent="0.25">
      <c r="A36" s="164" t="s">
        <v>124</v>
      </c>
      <c r="B36" s="165"/>
      <c r="C36" s="165"/>
      <c r="D36" s="165"/>
      <c r="E36" s="166"/>
      <c r="F36" s="91">
        <v>53894</v>
      </c>
      <c r="G36" s="91">
        <v>33894</v>
      </c>
      <c r="H36" s="80"/>
      <c r="I36" s="80">
        <v>0</v>
      </c>
      <c r="J36" s="81">
        <v>0</v>
      </c>
    </row>
    <row r="37" spans="1:14" ht="23.25" customHeight="1" x14ac:dyDescent="0.25">
      <c r="A37" s="164" t="s">
        <v>7</v>
      </c>
      <c r="B37" s="165"/>
      <c r="C37" s="165"/>
      <c r="D37" s="165"/>
      <c r="E37" s="166"/>
      <c r="F37" s="91">
        <v>0</v>
      </c>
      <c r="G37" s="91">
        <v>20000</v>
      </c>
      <c r="H37" s="80"/>
      <c r="I37" s="80">
        <v>0</v>
      </c>
      <c r="J37" s="81">
        <v>0</v>
      </c>
    </row>
    <row r="38" spans="1:14" x14ac:dyDescent="0.25">
      <c r="A38" s="164" t="s">
        <v>94</v>
      </c>
      <c r="B38" s="167"/>
      <c r="C38" s="167"/>
      <c r="D38" s="167"/>
      <c r="E38" s="168"/>
      <c r="F38" s="91">
        <f>F30</f>
        <v>0</v>
      </c>
      <c r="G38" s="91">
        <v>13894</v>
      </c>
      <c r="H38" s="80"/>
      <c r="I38" s="80">
        <v>0</v>
      </c>
      <c r="J38" s="81">
        <v>0</v>
      </c>
    </row>
    <row r="39" spans="1:14" x14ac:dyDescent="0.25">
      <c r="A39" s="169" t="s">
        <v>125</v>
      </c>
      <c r="B39" s="170"/>
      <c r="C39" s="170"/>
      <c r="D39" s="170"/>
      <c r="E39" s="170"/>
      <c r="F39" s="54">
        <v>20000</v>
      </c>
      <c r="G39" s="54"/>
      <c r="H39" s="78">
        <v>0</v>
      </c>
      <c r="I39" s="78">
        <v>0</v>
      </c>
      <c r="J39" s="89">
        <v>0</v>
      </c>
    </row>
  </sheetData>
  <mergeCells count="22">
    <mergeCell ref="A12:E12"/>
    <mergeCell ref="A5:J5"/>
    <mergeCell ref="A16:J16"/>
    <mergeCell ref="A1:J1"/>
    <mergeCell ref="A3:J3"/>
    <mergeCell ref="A8:E8"/>
    <mergeCell ref="A9:E9"/>
    <mergeCell ref="A10:E10"/>
    <mergeCell ref="A19:E19"/>
    <mergeCell ref="A20:E20"/>
    <mergeCell ref="A21:E21"/>
    <mergeCell ref="A13:E13"/>
    <mergeCell ref="A14:E14"/>
    <mergeCell ref="A36:E36"/>
    <mergeCell ref="A37:E37"/>
    <mergeCell ref="A38:E38"/>
    <mergeCell ref="A39:E39"/>
    <mergeCell ref="A23:J23"/>
    <mergeCell ref="A30:E30"/>
    <mergeCell ref="A26:E26"/>
    <mergeCell ref="A27:E27"/>
    <mergeCell ref="A33:J33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7"/>
  <sheetViews>
    <sheetView tabSelected="1" topLeftCell="C1" zoomScale="96" zoomScaleNormal="96" workbookViewId="0">
      <selection activeCell="P15" sqref="P15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25.28515625" customWidth="1"/>
    <col min="5" max="9" width="25.28515625" style="56" customWidth="1"/>
  </cols>
  <sheetData>
    <row r="1" spans="1:10" ht="42" customHeight="1" x14ac:dyDescent="0.25">
      <c r="A1" s="171" t="s">
        <v>127</v>
      </c>
      <c r="B1" s="171"/>
      <c r="C1" s="171"/>
      <c r="D1" s="171"/>
      <c r="E1" s="171"/>
      <c r="F1" s="171"/>
      <c r="G1" s="171"/>
      <c r="H1" s="171"/>
      <c r="I1" s="171"/>
      <c r="J1" s="171"/>
    </row>
    <row r="2" spans="1:10" ht="18" customHeight="1" x14ac:dyDescent="0.25">
      <c r="A2" s="102"/>
      <c r="B2" s="102"/>
      <c r="C2" s="102"/>
      <c r="D2" s="102"/>
      <c r="E2" s="103"/>
      <c r="F2" s="103"/>
      <c r="G2" s="103"/>
      <c r="H2" s="103"/>
      <c r="I2" s="103"/>
    </row>
    <row r="3" spans="1:10" ht="16.5" x14ac:dyDescent="0.25">
      <c r="A3" s="190" t="s">
        <v>31</v>
      </c>
      <c r="B3" s="190"/>
      <c r="C3" s="190"/>
      <c r="D3" s="190"/>
      <c r="E3" s="190"/>
      <c r="F3" s="190"/>
      <c r="G3" s="190"/>
      <c r="H3" s="193"/>
      <c r="I3" s="193"/>
    </row>
    <row r="4" spans="1:10" ht="16.5" x14ac:dyDescent="0.25">
      <c r="A4" s="102"/>
      <c r="B4" s="102"/>
      <c r="C4" s="102"/>
      <c r="D4" s="102"/>
      <c r="E4" s="103"/>
      <c r="F4" s="103"/>
      <c r="G4" s="103"/>
      <c r="H4" s="104"/>
      <c r="I4" s="104"/>
    </row>
    <row r="5" spans="1:10" ht="18" customHeight="1" x14ac:dyDescent="0.3">
      <c r="A5" s="190" t="s">
        <v>13</v>
      </c>
      <c r="B5" s="194"/>
      <c r="C5" s="194"/>
      <c r="D5" s="194"/>
      <c r="E5" s="194"/>
      <c r="F5" s="194"/>
      <c r="G5" s="194"/>
      <c r="H5" s="194"/>
      <c r="I5" s="194"/>
    </row>
    <row r="6" spans="1:10" ht="16.5" x14ac:dyDescent="0.25">
      <c r="A6" s="102"/>
      <c r="B6" s="102"/>
      <c r="C6" s="102"/>
      <c r="D6" s="102"/>
      <c r="E6" s="103"/>
      <c r="F6" s="103"/>
      <c r="G6" s="103"/>
      <c r="H6" s="104"/>
      <c r="I6" s="104"/>
    </row>
    <row r="7" spans="1:10" ht="17.25" x14ac:dyDescent="0.25">
      <c r="A7" s="190" t="s">
        <v>95</v>
      </c>
      <c r="B7" s="191"/>
      <c r="C7" s="191"/>
      <c r="D7" s="191"/>
      <c r="E7" s="191"/>
      <c r="F7" s="191"/>
      <c r="G7" s="191"/>
      <c r="H7" s="191"/>
      <c r="I7" s="191"/>
    </row>
    <row r="8" spans="1:10" ht="16.5" x14ac:dyDescent="0.25">
      <c r="A8" s="102"/>
      <c r="B8" s="102"/>
      <c r="C8" s="102"/>
      <c r="D8" s="102"/>
      <c r="E8" s="103"/>
      <c r="F8" s="103"/>
      <c r="G8" s="103"/>
      <c r="H8" s="104"/>
      <c r="I8" s="104"/>
    </row>
    <row r="9" spans="1:10" ht="33" x14ac:dyDescent="0.25">
      <c r="A9" s="105" t="s">
        <v>14</v>
      </c>
      <c r="B9" s="106" t="s">
        <v>15</v>
      </c>
      <c r="C9" s="106" t="s">
        <v>16</v>
      </c>
      <c r="D9" s="106" t="s">
        <v>12</v>
      </c>
      <c r="E9" s="107" t="s">
        <v>112</v>
      </c>
      <c r="F9" s="107" t="s">
        <v>91</v>
      </c>
      <c r="G9" s="107" t="s">
        <v>110</v>
      </c>
      <c r="H9" s="107" t="s">
        <v>90</v>
      </c>
      <c r="I9" s="107" t="s">
        <v>111</v>
      </c>
    </row>
    <row r="10" spans="1:10" ht="15.75" customHeight="1" x14ac:dyDescent="0.25">
      <c r="A10" s="108">
        <v>6</v>
      </c>
      <c r="B10" s="108"/>
      <c r="C10" s="108"/>
      <c r="D10" s="108" t="s">
        <v>17</v>
      </c>
      <c r="E10" s="109"/>
      <c r="F10" s="109"/>
      <c r="G10" s="109"/>
      <c r="H10" s="109"/>
      <c r="I10" s="109"/>
    </row>
    <row r="11" spans="1:10" ht="49.5" x14ac:dyDescent="0.25">
      <c r="A11" s="108"/>
      <c r="B11" s="110">
        <v>63</v>
      </c>
      <c r="C11" s="110"/>
      <c r="D11" s="110" t="s">
        <v>43</v>
      </c>
      <c r="E11" s="109">
        <v>19396</v>
      </c>
      <c r="F11" s="109">
        <v>13400</v>
      </c>
      <c r="G11" s="111">
        <v>28810</v>
      </c>
      <c r="H11" s="109">
        <v>17800</v>
      </c>
      <c r="I11" s="109">
        <v>17800</v>
      </c>
    </row>
    <row r="12" spans="1:10" ht="16.5" x14ac:dyDescent="0.25">
      <c r="A12" s="108"/>
      <c r="B12" s="110">
        <v>64</v>
      </c>
      <c r="C12" s="110"/>
      <c r="D12" s="110" t="s">
        <v>117</v>
      </c>
      <c r="E12" s="109">
        <v>0.67</v>
      </c>
      <c r="F12" s="109">
        <v>0</v>
      </c>
      <c r="G12" s="111"/>
      <c r="H12" s="109"/>
      <c r="I12" s="109"/>
    </row>
    <row r="13" spans="1:10" ht="82.5" x14ac:dyDescent="0.25">
      <c r="A13" s="112"/>
      <c r="B13" s="112">
        <v>65</v>
      </c>
      <c r="C13" s="113"/>
      <c r="D13" s="114" t="s">
        <v>49</v>
      </c>
      <c r="E13" s="109">
        <v>120503.38</v>
      </c>
      <c r="F13" s="109">
        <v>109400</v>
      </c>
      <c r="G13" s="109">
        <v>109400</v>
      </c>
      <c r="H13" s="109">
        <v>109400</v>
      </c>
      <c r="I13" s="109">
        <v>109400</v>
      </c>
    </row>
    <row r="14" spans="1:10" ht="66" x14ac:dyDescent="0.25">
      <c r="A14" s="112"/>
      <c r="B14" s="112">
        <v>66</v>
      </c>
      <c r="C14" s="113"/>
      <c r="D14" s="114" t="s">
        <v>50</v>
      </c>
      <c r="E14" s="109">
        <v>4898.34</v>
      </c>
      <c r="F14" s="109">
        <v>3800</v>
      </c>
      <c r="G14" s="109">
        <v>3400</v>
      </c>
      <c r="H14" s="109">
        <v>3400</v>
      </c>
      <c r="I14" s="109">
        <v>3400</v>
      </c>
    </row>
    <row r="15" spans="1:10" ht="66" x14ac:dyDescent="0.25">
      <c r="A15" s="112"/>
      <c r="B15" s="112">
        <v>67</v>
      </c>
      <c r="C15" s="113"/>
      <c r="D15" s="110" t="s">
        <v>44</v>
      </c>
      <c r="E15" s="109">
        <v>822583.77</v>
      </c>
      <c r="F15" s="109">
        <v>885754</v>
      </c>
      <c r="G15" s="160">
        <v>1097722</v>
      </c>
      <c r="H15" s="115">
        <v>1101240</v>
      </c>
      <c r="I15" s="115">
        <v>1121860</v>
      </c>
    </row>
    <row r="16" spans="1:10" ht="49.5" x14ac:dyDescent="0.25">
      <c r="A16" s="116">
        <v>7</v>
      </c>
      <c r="B16" s="116"/>
      <c r="C16" s="116"/>
      <c r="D16" s="117" t="s">
        <v>19</v>
      </c>
      <c r="E16" s="109">
        <v>0</v>
      </c>
      <c r="F16" s="109">
        <v>0</v>
      </c>
      <c r="G16" s="109">
        <f>G17</f>
        <v>0</v>
      </c>
      <c r="H16" s="109">
        <f>H17</f>
        <v>0</v>
      </c>
      <c r="I16" s="109">
        <v>0</v>
      </c>
    </row>
    <row r="17" spans="1:9" ht="49.5" x14ac:dyDescent="0.25">
      <c r="A17" s="110"/>
      <c r="B17" s="110">
        <v>72</v>
      </c>
      <c r="C17" s="110"/>
      <c r="D17" s="118" t="s">
        <v>42</v>
      </c>
      <c r="E17" s="109">
        <v>0</v>
      </c>
      <c r="F17" s="109">
        <v>0</v>
      </c>
      <c r="G17" s="109">
        <v>0</v>
      </c>
      <c r="H17" s="109">
        <v>0</v>
      </c>
      <c r="I17" s="119">
        <v>0</v>
      </c>
    </row>
    <row r="18" spans="1:9" ht="16.5" x14ac:dyDescent="0.25">
      <c r="A18" s="120"/>
      <c r="B18" s="120"/>
      <c r="C18" s="121"/>
      <c r="D18" s="121" t="s">
        <v>51</v>
      </c>
      <c r="E18" s="122">
        <f>E11+E12+E13+E14+E15</f>
        <v>967382.16</v>
      </c>
      <c r="F18" s="122">
        <f>F11+F13+F14+F15</f>
        <v>1012354</v>
      </c>
      <c r="G18" s="161">
        <f>G11+G13+G14+G15</f>
        <v>1239332</v>
      </c>
      <c r="H18" s="122">
        <f>H11+H13+H14+H15</f>
        <v>1231840</v>
      </c>
      <c r="I18" s="122">
        <f>I11+I13+I14+I15</f>
        <v>1252460</v>
      </c>
    </row>
    <row r="19" spans="1:9" ht="17.25" x14ac:dyDescent="0.3">
      <c r="A19" s="123"/>
      <c r="B19" s="123"/>
      <c r="C19" s="123"/>
      <c r="D19" s="123"/>
      <c r="E19" s="124"/>
      <c r="F19" s="124"/>
      <c r="G19" s="124"/>
      <c r="H19" s="124"/>
      <c r="I19" s="124"/>
    </row>
    <row r="20" spans="1:9" ht="16.5" x14ac:dyDescent="0.25">
      <c r="A20" s="125"/>
      <c r="B20" s="125"/>
      <c r="C20" s="125"/>
      <c r="D20" s="195" t="s">
        <v>52</v>
      </c>
      <c r="E20" s="196"/>
      <c r="F20" s="196"/>
      <c r="G20" s="196"/>
      <c r="H20" s="196"/>
      <c r="I20" s="126"/>
    </row>
    <row r="21" spans="1:9" ht="16.5" x14ac:dyDescent="0.25">
      <c r="A21" s="125"/>
      <c r="B21" s="125"/>
      <c r="C21" s="125"/>
      <c r="D21" s="125"/>
      <c r="E21" s="126"/>
      <c r="F21" s="126"/>
      <c r="G21" s="126"/>
      <c r="H21" s="126"/>
      <c r="I21" s="126"/>
    </row>
    <row r="22" spans="1:9" ht="33" x14ac:dyDescent="0.25">
      <c r="A22" s="105" t="s">
        <v>14</v>
      </c>
      <c r="B22" s="106" t="s">
        <v>15</v>
      </c>
      <c r="C22" s="106" t="s">
        <v>16</v>
      </c>
      <c r="D22" s="106" t="s">
        <v>33</v>
      </c>
      <c r="E22" s="107" t="s">
        <v>109</v>
      </c>
      <c r="F22" s="127" t="s">
        <v>91</v>
      </c>
      <c r="G22" s="127" t="s">
        <v>110</v>
      </c>
      <c r="H22" s="127" t="s">
        <v>90</v>
      </c>
      <c r="I22" s="127" t="s">
        <v>111</v>
      </c>
    </row>
    <row r="23" spans="1:9" s="33" customFormat="1" ht="16.5" x14ac:dyDescent="0.25">
      <c r="A23" s="128">
        <v>9</v>
      </c>
      <c r="B23" s="128"/>
      <c r="C23" s="128"/>
      <c r="D23" s="128" t="s">
        <v>53</v>
      </c>
      <c r="E23" s="129">
        <f t="shared" ref="E23:I24" si="0">E24</f>
        <v>0</v>
      </c>
      <c r="F23" s="129">
        <f t="shared" si="0"/>
        <v>20000</v>
      </c>
      <c r="G23" s="129">
        <f t="shared" si="0"/>
        <v>20000</v>
      </c>
      <c r="H23" s="129">
        <f t="shared" si="0"/>
        <v>0</v>
      </c>
      <c r="I23" s="129">
        <f t="shared" si="0"/>
        <v>0</v>
      </c>
    </row>
    <row r="24" spans="1:9" s="33" customFormat="1" ht="33" x14ac:dyDescent="0.25">
      <c r="A24" s="128"/>
      <c r="B24" s="128">
        <v>92</v>
      </c>
      <c r="C24" s="128"/>
      <c r="D24" s="128" t="s">
        <v>54</v>
      </c>
      <c r="E24" s="129">
        <f t="shared" si="0"/>
        <v>0</v>
      </c>
      <c r="F24" s="129">
        <f t="shared" si="0"/>
        <v>20000</v>
      </c>
      <c r="G24" s="129">
        <f t="shared" si="0"/>
        <v>20000</v>
      </c>
      <c r="H24" s="129">
        <f t="shared" si="0"/>
        <v>0</v>
      </c>
      <c r="I24" s="129">
        <f t="shared" si="0"/>
        <v>0</v>
      </c>
    </row>
    <row r="25" spans="1:9" s="33" customFormat="1" ht="33" x14ac:dyDescent="0.25">
      <c r="A25" s="128"/>
      <c r="B25" s="128"/>
      <c r="C25" s="130">
        <v>94</v>
      </c>
      <c r="D25" s="131" t="s">
        <v>55</v>
      </c>
      <c r="E25" s="132">
        <v>0</v>
      </c>
      <c r="F25" s="132">
        <v>20000</v>
      </c>
      <c r="G25" s="132">
        <v>20000</v>
      </c>
      <c r="H25" s="132">
        <v>0</v>
      </c>
      <c r="I25" s="129">
        <v>0</v>
      </c>
    </row>
    <row r="26" spans="1:9" s="33" customFormat="1" ht="16.5" x14ac:dyDescent="0.25">
      <c r="A26" s="133"/>
      <c r="B26" s="133"/>
      <c r="C26" s="133"/>
      <c r="D26" s="133"/>
      <c r="E26" s="134"/>
      <c r="F26" s="134"/>
      <c r="G26" s="134">
        <f>G18+G25</f>
        <v>1259332</v>
      </c>
      <c r="H26" s="134">
        <f>H18+H25</f>
        <v>1231840</v>
      </c>
      <c r="I26" s="134">
        <f>I18+I25</f>
        <v>1252460</v>
      </c>
    </row>
    <row r="27" spans="1:9" ht="16.5" x14ac:dyDescent="0.25">
      <c r="A27" s="190" t="s">
        <v>116</v>
      </c>
      <c r="B27" s="192"/>
      <c r="C27" s="192"/>
      <c r="D27" s="192"/>
      <c r="E27" s="192"/>
      <c r="F27" s="192"/>
      <c r="G27" s="192"/>
      <c r="H27" s="192"/>
      <c r="I27" s="192"/>
    </row>
    <row r="28" spans="1:9" ht="16.5" x14ac:dyDescent="0.25">
      <c r="A28" s="102"/>
      <c r="B28" s="102"/>
      <c r="C28" s="102"/>
      <c r="D28" s="102"/>
      <c r="E28" s="103"/>
      <c r="F28" s="103"/>
      <c r="G28" s="103"/>
      <c r="H28" s="104"/>
      <c r="I28" s="104"/>
    </row>
    <row r="29" spans="1:9" ht="33" x14ac:dyDescent="0.25">
      <c r="A29" s="105" t="s">
        <v>14</v>
      </c>
      <c r="B29" s="106" t="s">
        <v>15</v>
      </c>
      <c r="C29" s="106" t="s">
        <v>16</v>
      </c>
      <c r="D29" s="106" t="s">
        <v>20</v>
      </c>
      <c r="E29" s="107" t="s">
        <v>109</v>
      </c>
      <c r="F29" s="127" t="s">
        <v>91</v>
      </c>
      <c r="G29" s="127" t="s">
        <v>110</v>
      </c>
      <c r="H29" s="127" t="s">
        <v>90</v>
      </c>
      <c r="I29" s="107" t="s">
        <v>111</v>
      </c>
    </row>
    <row r="30" spans="1:9" ht="15.75" customHeight="1" x14ac:dyDescent="0.25">
      <c r="A30" s="135" t="s">
        <v>89</v>
      </c>
      <c r="B30" s="135"/>
      <c r="C30" s="135"/>
      <c r="D30" s="135" t="s">
        <v>21</v>
      </c>
      <c r="E30" s="122">
        <f>E31+E32+E33+E34+E35</f>
        <v>965680.68</v>
      </c>
      <c r="F30" s="122">
        <f>F31+F32+F33+F34+F36+F37</f>
        <v>1032354</v>
      </c>
      <c r="G30" s="122">
        <f>G31+G32+G33+G34+G36+G37</f>
        <v>1259332</v>
      </c>
      <c r="H30" s="122">
        <f>H31+H32+H33+H34+H36</f>
        <v>1231840</v>
      </c>
      <c r="I30" s="122">
        <f>I31+I32+I33+I34+I36</f>
        <v>1252460</v>
      </c>
    </row>
    <row r="31" spans="1:9" ht="15.75" customHeight="1" x14ac:dyDescent="0.25">
      <c r="A31" s="136"/>
      <c r="B31" s="137">
        <v>31</v>
      </c>
      <c r="C31" s="137"/>
      <c r="D31" s="137" t="s">
        <v>22</v>
      </c>
      <c r="E31" s="138">
        <v>681157.96</v>
      </c>
      <c r="F31" s="138">
        <v>730360</v>
      </c>
      <c r="G31" s="162">
        <v>946182</v>
      </c>
      <c r="H31" s="138">
        <v>944190</v>
      </c>
      <c r="I31" s="138">
        <v>964810</v>
      </c>
    </row>
    <row r="32" spans="1:9" ht="16.5" x14ac:dyDescent="0.25">
      <c r="A32" s="139"/>
      <c r="B32" s="139">
        <v>32</v>
      </c>
      <c r="C32" s="140"/>
      <c r="D32" s="139" t="s">
        <v>34</v>
      </c>
      <c r="E32" s="138">
        <v>262687.78000000003</v>
      </c>
      <c r="F32" s="138">
        <v>279729</v>
      </c>
      <c r="G32" s="138">
        <v>290950</v>
      </c>
      <c r="H32" s="138">
        <v>285450</v>
      </c>
      <c r="I32" s="138">
        <v>285450</v>
      </c>
    </row>
    <row r="33" spans="1:9" ht="16.5" x14ac:dyDescent="0.25">
      <c r="A33" s="139"/>
      <c r="B33" s="139">
        <v>34</v>
      </c>
      <c r="C33" s="140"/>
      <c r="D33" s="141" t="s">
        <v>57</v>
      </c>
      <c r="E33" s="138">
        <v>2266.31</v>
      </c>
      <c r="F33" s="138">
        <v>1965</v>
      </c>
      <c r="G33" s="138">
        <v>1900</v>
      </c>
      <c r="H33" s="138">
        <v>1900</v>
      </c>
      <c r="I33" s="138">
        <v>1900</v>
      </c>
    </row>
    <row r="34" spans="1:9" ht="66" x14ac:dyDescent="0.25">
      <c r="A34" s="139"/>
      <c r="B34" s="139">
        <v>37</v>
      </c>
      <c r="C34" s="140"/>
      <c r="D34" s="142" t="s">
        <v>58</v>
      </c>
      <c r="E34" s="138">
        <v>0</v>
      </c>
      <c r="F34" s="138">
        <v>300</v>
      </c>
      <c r="G34" s="138">
        <v>300</v>
      </c>
      <c r="H34" s="138">
        <v>300</v>
      </c>
      <c r="I34" s="138">
        <v>300</v>
      </c>
    </row>
    <row r="35" spans="1:9" ht="49.5" x14ac:dyDescent="0.25">
      <c r="A35" s="116">
        <v>4</v>
      </c>
      <c r="B35" s="116">
        <v>4</v>
      </c>
      <c r="C35" s="116"/>
      <c r="D35" s="117" t="s">
        <v>23</v>
      </c>
      <c r="E35" s="109">
        <f>E36+E37</f>
        <v>19568.63</v>
      </c>
      <c r="F35" s="109">
        <f>F36</f>
        <v>20000</v>
      </c>
      <c r="G35" s="143">
        <f>G36</f>
        <v>20000</v>
      </c>
      <c r="H35" s="109">
        <f>H36</f>
        <v>0</v>
      </c>
      <c r="I35" s="109">
        <f>I36</f>
        <v>0</v>
      </c>
    </row>
    <row r="36" spans="1:9" ht="49.5" x14ac:dyDescent="0.25">
      <c r="A36" s="137"/>
      <c r="B36" s="137">
        <v>42</v>
      </c>
      <c r="C36" s="137"/>
      <c r="D36" s="144" t="s">
        <v>46</v>
      </c>
      <c r="E36" s="145">
        <v>19568.63</v>
      </c>
      <c r="F36" s="145">
        <v>20000</v>
      </c>
      <c r="G36" s="145">
        <v>20000</v>
      </c>
      <c r="H36" s="138">
        <v>0</v>
      </c>
      <c r="I36" s="138">
        <v>0</v>
      </c>
    </row>
    <row r="37" spans="1:9" ht="49.5" x14ac:dyDescent="0.25">
      <c r="A37" s="146"/>
      <c r="B37" s="147">
        <v>45</v>
      </c>
      <c r="C37" s="146"/>
      <c r="D37" s="148" t="s">
        <v>88</v>
      </c>
      <c r="E37" s="149">
        <v>0</v>
      </c>
      <c r="F37" s="149"/>
      <c r="G37" s="149">
        <v>0</v>
      </c>
      <c r="H37" s="149">
        <v>0</v>
      </c>
      <c r="I37" s="149">
        <v>0</v>
      </c>
    </row>
  </sheetData>
  <mergeCells count="6">
    <mergeCell ref="A1:J1"/>
    <mergeCell ref="A7:I7"/>
    <mergeCell ref="A27:I27"/>
    <mergeCell ref="A3:I3"/>
    <mergeCell ref="A5:I5"/>
    <mergeCell ref="D20:H20"/>
  </mergeCells>
  <pageMargins left="0.7" right="0.7" top="0.75" bottom="0.75" header="0.3" footer="0.3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7"/>
  <sheetViews>
    <sheetView workbookViewId="0">
      <selection sqref="A1:F1"/>
    </sheetView>
  </sheetViews>
  <sheetFormatPr defaultRowHeight="15" x14ac:dyDescent="0.25"/>
  <cols>
    <col min="1" max="1" width="25.28515625" customWidth="1"/>
    <col min="2" max="3" width="25.28515625" style="56" customWidth="1"/>
    <col min="4" max="4" width="18.42578125" style="56" customWidth="1"/>
    <col min="5" max="5" width="18.140625" style="56" customWidth="1"/>
    <col min="6" max="6" width="15.140625" style="56" customWidth="1"/>
  </cols>
  <sheetData>
    <row r="1" spans="1:6" ht="32.25" customHeight="1" x14ac:dyDescent="0.25">
      <c r="A1" s="171" t="s">
        <v>128</v>
      </c>
      <c r="B1" s="171"/>
      <c r="C1" s="171"/>
      <c r="D1" s="171"/>
      <c r="E1" s="171"/>
      <c r="F1" s="171"/>
    </row>
    <row r="2" spans="1:6" ht="18" customHeight="1" x14ac:dyDescent="0.25">
      <c r="A2" s="3"/>
      <c r="B2" s="47"/>
      <c r="C2" s="47"/>
      <c r="D2" s="47"/>
      <c r="E2" s="47"/>
      <c r="F2" s="47"/>
    </row>
    <row r="3" spans="1:6" ht="15.75" customHeight="1" x14ac:dyDescent="0.25">
      <c r="A3" s="171" t="s">
        <v>31</v>
      </c>
      <c r="B3" s="171"/>
      <c r="C3" s="171"/>
      <c r="D3" s="171"/>
      <c r="E3" s="171"/>
      <c r="F3" s="171"/>
    </row>
    <row r="4" spans="1:6" ht="18" x14ac:dyDescent="0.25">
      <c r="B4" s="47"/>
      <c r="C4" s="47"/>
      <c r="D4" s="47"/>
      <c r="E4" s="66"/>
      <c r="F4" s="66"/>
    </row>
    <row r="5" spans="1:6" ht="15.75" x14ac:dyDescent="0.25">
      <c r="A5" s="171" t="s">
        <v>13</v>
      </c>
      <c r="B5" s="171"/>
      <c r="C5" s="171"/>
      <c r="D5" s="171"/>
      <c r="E5" s="171"/>
      <c r="F5" s="171"/>
    </row>
    <row r="6" spans="1:6" ht="18" x14ac:dyDescent="0.25">
      <c r="A6" s="3"/>
      <c r="B6" s="47"/>
      <c r="C6" s="47"/>
      <c r="D6" s="47"/>
      <c r="E6" s="66"/>
      <c r="F6" s="66"/>
    </row>
    <row r="7" spans="1:6" ht="15.75" customHeight="1" x14ac:dyDescent="0.25">
      <c r="A7" s="171" t="s">
        <v>76</v>
      </c>
      <c r="B7" s="171"/>
      <c r="C7" s="171"/>
      <c r="D7" s="171"/>
      <c r="E7" s="171"/>
      <c r="F7" s="171"/>
    </row>
    <row r="8" spans="1:6" ht="18" x14ac:dyDescent="0.25">
      <c r="A8" s="3"/>
      <c r="B8" s="47"/>
      <c r="C8" s="47"/>
      <c r="D8" s="47"/>
      <c r="E8" s="66"/>
      <c r="F8" s="66"/>
    </row>
    <row r="9" spans="1:6" ht="25.5" x14ac:dyDescent="0.25">
      <c r="A9" s="34" t="s">
        <v>77</v>
      </c>
      <c r="B9" s="101" t="s">
        <v>112</v>
      </c>
      <c r="C9" s="101" t="s">
        <v>91</v>
      </c>
      <c r="D9" s="101" t="s">
        <v>110</v>
      </c>
      <c r="E9" s="101" t="s">
        <v>90</v>
      </c>
      <c r="F9" s="101" t="s">
        <v>111</v>
      </c>
    </row>
    <row r="10" spans="1:6" x14ac:dyDescent="0.25">
      <c r="A10" s="44" t="s">
        <v>0</v>
      </c>
      <c r="B10" s="62">
        <f>B11+B13+B15+B17</f>
        <v>967382.16</v>
      </c>
      <c r="C10" s="62">
        <f>C11+C13+C15+C17</f>
        <v>1012354</v>
      </c>
      <c r="D10" s="62">
        <f>D11+D13+D15+D17</f>
        <v>1239332</v>
      </c>
      <c r="E10" s="62">
        <f>E11+E13+E15+E17</f>
        <v>1231840</v>
      </c>
      <c r="F10" s="62">
        <f>F11+F13+F15+F17</f>
        <v>1252460</v>
      </c>
    </row>
    <row r="11" spans="1:6" x14ac:dyDescent="0.25">
      <c r="A11" s="19" t="s">
        <v>78</v>
      </c>
      <c r="B11" s="62">
        <f>B12</f>
        <v>822583.77</v>
      </c>
      <c r="C11" s="62">
        <f>C12</f>
        <v>885754</v>
      </c>
      <c r="D11" s="62">
        <f>D12</f>
        <v>1097722</v>
      </c>
      <c r="E11" s="62">
        <f>E12</f>
        <v>1101240</v>
      </c>
      <c r="F11" s="62">
        <f>F12</f>
        <v>1121860</v>
      </c>
    </row>
    <row r="12" spans="1:6" x14ac:dyDescent="0.25">
      <c r="A12" s="10" t="s">
        <v>86</v>
      </c>
      <c r="B12" s="61">
        <v>822583.77</v>
      </c>
      <c r="C12" s="61">
        <v>885754</v>
      </c>
      <c r="D12" s="163">
        <v>1097722</v>
      </c>
      <c r="E12" s="75">
        <v>1101240</v>
      </c>
      <c r="F12" s="75">
        <v>1121860</v>
      </c>
    </row>
    <row r="13" spans="1:6" ht="25.5" x14ac:dyDescent="0.25">
      <c r="A13" s="8" t="s">
        <v>79</v>
      </c>
      <c r="B13" s="63">
        <f>B14</f>
        <v>120504.05</v>
      </c>
      <c r="C13" s="63">
        <f>C14</f>
        <v>109400</v>
      </c>
      <c r="D13" s="63">
        <f>D14</f>
        <v>109400</v>
      </c>
      <c r="E13" s="63">
        <f>E14</f>
        <v>109400</v>
      </c>
      <c r="F13" s="63">
        <f>F14</f>
        <v>109400</v>
      </c>
    </row>
    <row r="14" spans="1:6" ht="25.5" x14ac:dyDescent="0.25">
      <c r="A14" s="13" t="s">
        <v>87</v>
      </c>
      <c r="B14" s="61">
        <v>120504.05</v>
      </c>
      <c r="C14" s="61">
        <v>109400</v>
      </c>
      <c r="D14" s="61">
        <v>109400</v>
      </c>
      <c r="E14" s="61">
        <v>109400</v>
      </c>
      <c r="F14" s="61">
        <v>109400</v>
      </c>
    </row>
    <row r="15" spans="1:6" x14ac:dyDescent="0.25">
      <c r="A15" s="19" t="s">
        <v>82</v>
      </c>
      <c r="B15" s="63">
        <f>B16</f>
        <v>4898.34</v>
      </c>
      <c r="C15" s="63">
        <f>C16</f>
        <v>3800</v>
      </c>
      <c r="D15" s="63">
        <f>D16</f>
        <v>3400</v>
      </c>
      <c r="E15" s="63">
        <f>E16</f>
        <v>3400</v>
      </c>
      <c r="F15" s="63">
        <f>F16</f>
        <v>3400</v>
      </c>
    </row>
    <row r="16" spans="1:6" x14ac:dyDescent="0.25">
      <c r="A16" s="10" t="s">
        <v>84</v>
      </c>
      <c r="B16" s="61">
        <v>4898.34</v>
      </c>
      <c r="C16" s="61">
        <v>3800</v>
      </c>
      <c r="D16" s="61">
        <v>3400</v>
      </c>
      <c r="E16" s="61">
        <v>3400</v>
      </c>
      <c r="F16" s="70">
        <v>3400</v>
      </c>
    </row>
    <row r="17" spans="1:6" x14ac:dyDescent="0.25">
      <c r="A17" s="44" t="s">
        <v>80</v>
      </c>
      <c r="B17" s="63">
        <f>B18</f>
        <v>19396</v>
      </c>
      <c r="C17" s="63">
        <f>C18</f>
        <v>13400</v>
      </c>
      <c r="D17" s="63">
        <f>D18</f>
        <v>28810</v>
      </c>
      <c r="E17" s="63">
        <f>E18</f>
        <v>17800</v>
      </c>
      <c r="F17" s="63">
        <f>F18</f>
        <v>17800</v>
      </c>
    </row>
    <row r="18" spans="1:6" ht="25.5" x14ac:dyDescent="0.25">
      <c r="A18" s="13" t="s">
        <v>126</v>
      </c>
      <c r="B18" s="61">
        <v>19396</v>
      </c>
      <c r="C18" s="61">
        <v>13400</v>
      </c>
      <c r="D18" s="75">
        <v>28810</v>
      </c>
      <c r="E18" s="61">
        <v>17800</v>
      </c>
      <c r="F18" s="70">
        <v>17800</v>
      </c>
    </row>
    <row r="20" spans="1:6" ht="25.5" x14ac:dyDescent="0.25">
      <c r="A20" s="17" t="s">
        <v>77</v>
      </c>
      <c r="B20" s="60" t="s">
        <v>112</v>
      </c>
      <c r="C20" s="60" t="s">
        <v>91</v>
      </c>
      <c r="D20" s="60" t="s">
        <v>110</v>
      </c>
      <c r="E20" s="60" t="s">
        <v>90</v>
      </c>
      <c r="F20" s="60" t="s">
        <v>111</v>
      </c>
    </row>
    <row r="21" spans="1:6" x14ac:dyDescent="0.25">
      <c r="A21" s="93" t="s">
        <v>96</v>
      </c>
      <c r="B21" s="94">
        <f>B22+B23+B24</f>
        <v>0</v>
      </c>
      <c r="C21" s="94">
        <f>C22+C23+C24</f>
        <v>20000</v>
      </c>
      <c r="D21" s="94">
        <f>D23</f>
        <v>20000</v>
      </c>
      <c r="E21" s="94">
        <v>0</v>
      </c>
      <c r="F21" s="94">
        <v>0</v>
      </c>
    </row>
    <row r="22" spans="1:6" ht="30" x14ac:dyDescent="0.25">
      <c r="A22" s="95" t="s">
        <v>97</v>
      </c>
      <c r="B22" s="94">
        <v>0</v>
      </c>
      <c r="C22" s="94">
        <v>0</v>
      </c>
      <c r="D22" s="94">
        <v>0</v>
      </c>
      <c r="E22" s="94">
        <v>0</v>
      </c>
      <c r="F22" s="94">
        <v>0</v>
      </c>
    </row>
    <row r="23" spans="1:6" ht="30" x14ac:dyDescent="0.25">
      <c r="A23" s="95" t="s">
        <v>122</v>
      </c>
      <c r="B23" s="94">
        <v>0</v>
      </c>
      <c r="C23" s="94">
        <v>20000</v>
      </c>
      <c r="D23" s="94">
        <v>20000</v>
      </c>
      <c r="E23" s="94">
        <v>0</v>
      </c>
      <c r="F23" s="94">
        <v>0</v>
      </c>
    </row>
    <row r="24" spans="1:6" ht="45" x14ac:dyDescent="0.25">
      <c r="A24" s="95" t="s">
        <v>98</v>
      </c>
      <c r="B24" s="94">
        <v>0</v>
      </c>
      <c r="C24" s="94">
        <v>0</v>
      </c>
      <c r="D24" s="94">
        <v>0</v>
      </c>
      <c r="E24" s="94">
        <v>0</v>
      </c>
      <c r="F24" s="94">
        <v>0</v>
      </c>
    </row>
    <row r="25" spans="1:6" x14ac:dyDescent="0.25">
      <c r="A25" s="92"/>
    </row>
    <row r="26" spans="1:6" ht="15.75" customHeight="1" x14ac:dyDescent="0.25">
      <c r="A26" s="171" t="s">
        <v>81</v>
      </c>
      <c r="B26" s="171"/>
      <c r="C26" s="171"/>
      <c r="D26" s="171"/>
      <c r="E26" s="171"/>
      <c r="F26" s="171"/>
    </row>
    <row r="27" spans="1:6" ht="18" x14ac:dyDescent="0.25">
      <c r="A27" s="3"/>
      <c r="B27" s="47"/>
      <c r="C27" s="47"/>
      <c r="D27" s="47"/>
      <c r="E27" s="66"/>
      <c r="F27" s="66"/>
    </row>
    <row r="28" spans="1:6" ht="25.5" x14ac:dyDescent="0.25">
      <c r="A28" s="34" t="s">
        <v>77</v>
      </c>
      <c r="B28" s="101" t="s">
        <v>112</v>
      </c>
      <c r="C28" s="101" t="s">
        <v>91</v>
      </c>
      <c r="D28" s="101" t="s">
        <v>110</v>
      </c>
      <c r="E28" s="101" t="s">
        <v>90</v>
      </c>
      <c r="F28" s="101" t="s">
        <v>111</v>
      </c>
    </row>
    <row r="29" spans="1:6" x14ac:dyDescent="0.25">
      <c r="A29" s="44" t="s">
        <v>3</v>
      </c>
      <c r="B29" s="62">
        <f>B30+B32+B34+B36</f>
        <v>965680.67999999993</v>
      </c>
      <c r="C29" s="62">
        <f>C30+C32+C34+C36</f>
        <v>1012354</v>
      </c>
      <c r="D29" s="62">
        <f>D30+D32+D34+D36</f>
        <v>1239332</v>
      </c>
      <c r="E29" s="62">
        <f>E30+E32+E34+E36</f>
        <v>1231840</v>
      </c>
      <c r="F29" s="62">
        <f>F30+F32+F34+F36</f>
        <v>1252460</v>
      </c>
    </row>
    <row r="30" spans="1:6" x14ac:dyDescent="0.25">
      <c r="A30" s="19" t="s">
        <v>78</v>
      </c>
      <c r="B30" s="63">
        <f>B31</f>
        <v>825884.59</v>
      </c>
      <c r="C30" s="63">
        <f>C31</f>
        <v>885754</v>
      </c>
      <c r="D30" s="63">
        <f>D31</f>
        <v>1097722</v>
      </c>
      <c r="E30" s="63">
        <f>E31</f>
        <v>1101240</v>
      </c>
      <c r="F30" s="63">
        <f>F31</f>
        <v>1121860</v>
      </c>
    </row>
    <row r="31" spans="1:6" x14ac:dyDescent="0.25">
      <c r="A31" s="10" t="s">
        <v>86</v>
      </c>
      <c r="B31" s="61">
        <v>825884.59</v>
      </c>
      <c r="C31" s="61">
        <v>885754</v>
      </c>
      <c r="D31" s="163">
        <v>1097722</v>
      </c>
      <c r="E31" s="75">
        <v>1101240</v>
      </c>
      <c r="F31" s="75">
        <v>1121860</v>
      </c>
    </row>
    <row r="32" spans="1:6" ht="25.5" x14ac:dyDescent="0.25">
      <c r="A32" s="45" t="s">
        <v>79</v>
      </c>
      <c r="B32" s="63">
        <f>B33</f>
        <v>116431.75</v>
      </c>
      <c r="C32" s="63">
        <f>C33</f>
        <v>109400</v>
      </c>
      <c r="D32" s="63">
        <f>D33</f>
        <v>109400</v>
      </c>
      <c r="E32" s="63">
        <f>E33</f>
        <v>109400</v>
      </c>
      <c r="F32" s="63">
        <f>F33</f>
        <v>109400</v>
      </c>
    </row>
    <row r="33" spans="1:6" ht="25.5" x14ac:dyDescent="0.25">
      <c r="A33" s="13" t="s">
        <v>85</v>
      </c>
      <c r="B33" s="61">
        <v>116431.75</v>
      </c>
      <c r="C33" s="61">
        <v>109400</v>
      </c>
      <c r="D33" s="61">
        <v>109400</v>
      </c>
      <c r="E33" s="61">
        <v>109400</v>
      </c>
      <c r="F33" s="61">
        <v>109400</v>
      </c>
    </row>
    <row r="34" spans="1:6" x14ac:dyDescent="0.25">
      <c r="A34" s="19" t="s">
        <v>82</v>
      </c>
      <c r="B34" s="63">
        <f>B35</f>
        <v>3968.34</v>
      </c>
      <c r="C34" s="63">
        <f>C35</f>
        <v>3800</v>
      </c>
      <c r="D34" s="63">
        <f>D35</f>
        <v>3400</v>
      </c>
      <c r="E34" s="63">
        <f>E35</f>
        <v>3400</v>
      </c>
      <c r="F34" s="63">
        <f>F35</f>
        <v>3400</v>
      </c>
    </row>
    <row r="35" spans="1:6" x14ac:dyDescent="0.25">
      <c r="A35" s="10" t="s">
        <v>84</v>
      </c>
      <c r="B35" s="61">
        <v>3968.34</v>
      </c>
      <c r="C35" s="61">
        <v>3800</v>
      </c>
      <c r="D35" s="61">
        <v>3400</v>
      </c>
      <c r="E35" s="61">
        <v>3400</v>
      </c>
      <c r="F35" s="70">
        <v>3400</v>
      </c>
    </row>
    <row r="36" spans="1:6" x14ac:dyDescent="0.25">
      <c r="A36" s="44" t="s">
        <v>80</v>
      </c>
      <c r="B36" s="63">
        <f>B37</f>
        <v>19396</v>
      </c>
      <c r="C36" s="63">
        <f>C37</f>
        <v>13400</v>
      </c>
      <c r="D36" s="63">
        <f>D37</f>
        <v>28810</v>
      </c>
      <c r="E36" s="63">
        <f>E37</f>
        <v>17800</v>
      </c>
      <c r="F36" s="63">
        <f>F37</f>
        <v>17800</v>
      </c>
    </row>
    <row r="37" spans="1:6" ht="25.5" x14ac:dyDescent="0.25">
      <c r="A37" s="13" t="s">
        <v>83</v>
      </c>
      <c r="B37" s="61">
        <v>19396</v>
      </c>
      <c r="C37" s="61">
        <v>13400</v>
      </c>
      <c r="D37" s="72">
        <v>28810</v>
      </c>
      <c r="E37" s="61">
        <v>17800</v>
      </c>
      <c r="F37" s="70">
        <v>17800</v>
      </c>
    </row>
  </sheetData>
  <mergeCells count="5">
    <mergeCell ref="A1:F1"/>
    <mergeCell ref="A3:F3"/>
    <mergeCell ref="A5:F5"/>
    <mergeCell ref="A7:F7"/>
    <mergeCell ref="A26:F26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1"/>
  <sheetViews>
    <sheetView workbookViewId="0">
      <selection sqref="A1:F1"/>
    </sheetView>
  </sheetViews>
  <sheetFormatPr defaultRowHeight="15" x14ac:dyDescent="0.25"/>
  <cols>
    <col min="1" max="1" width="37.7109375" customWidth="1"/>
    <col min="2" max="6" width="25.28515625" style="56" customWidth="1"/>
  </cols>
  <sheetData>
    <row r="1" spans="1:6" ht="42" customHeight="1" x14ac:dyDescent="0.25">
      <c r="A1" s="171" t="s">
        <v>128</v>
      </c>
      <c r="B1" s="171"/>
      <c r="C1" s="171"/>
      <c r="D1" s="171"/>
      <c r="E1" s="171"/>
      <c r="F1" s="171"/>
    </row>
    <row r="2" spans="1:6" ht="18" customHeight="1" x14ac:dyDescent="0.25">
      <c r="A2" s="3"/>
      <c r="B2" s="47"/>
      <c r="C2" s="47"/>
      <c r="D2" s="47"/>
      <c r="E2" s="47"/>
      <c r="F2" s="47"/>
    </row>
    <row r="3" spans="1:6" ht="15.75" x14ac:dyDescent="0.25">
      <c r="A3" s="171" t="s">
        <v>31</v>
      </c>
      <c r="B3" s="171"/>
      <c r="C3" s="171"/>
      <c r="D3" s="171"/>
      <c r="E3" s="187"/>
      <c r="F3" s="187"/>
    </row>
    <row r="4" spans="1:6" ht="18" x14ac:dyDescent="0.25">
      <c r="A4" s="3"/>
      <c r="B4" s="47"/>
      <c r="C4" s="47"/>
      <c r="D4" s="47"/>
      <c r="E4" s="66"/>
      <c r="F4" s="66"/>
    </row>
    <row r="5" spans="1:6" ht="18" customHeight="1" x14ac:dyDescent="0.25">
      <c r="A5" s="171" t="s">
        <v>13</v>
      </c>
      <c r="B5" s="172"/>
      <c r="C5" s="172"/>
      <c r="D5" s="172"/>
      <c r="E5" s="172"/>
      <c r="F5" s="172"/>
    </row>
    <row r="6" spans="1:6" ht="18" x14ac:dyDescent="0.25">
      <c r="A6" s="3"/>
      <c r="B6" s="47"/>
      <c r="C6" s="47"/>
      <c r="D6" s="47"/>
      <c r="E6" s="66"/>
      <c r="F6" s="66"/>
    </row>
    <row r="7" spans="1:6" ht="15.75" x14ac:dyDescent="0.25">
      <c r="A7" s="171" t="s">
        <v>24</v>
      </c>
      <c r="B7" s="197"/>
      <c r="C7" s="197"/>
      <c r="D7" s="197"/>
      <c r="E7" s="197"/>
      <c r="F7" s="197"/>
    </row>
    <row r="8" spans="1:6" ht="18" x14ac:dyDescent="0.25">
      <c r="A8" s="3"/>
      <c r="B8" s="47"/>
      <c r="C8" s="47"/>
      <c r="D8" s="47"/>
      <c r="E8" s="66"/>
      <c r="F8" s="66"/>
    </row>
    <row r="9" spans="1:6" ht="25.5" x14ac:dyDescent="0.25">
      <c r="A9" s="17" t="s">
        <v>25</v>
      </c>
      <c r="B9" s="60" t="s">
        <v>112</v>
      </c>
      <c r="C9" s="60" t="s">
        <v>91</v>
      </c>
      <c r="D9" s="60" t="s">
        <v>110</v>
      </c>
      <c r="E9" s="60" t="s">
        <v>90</v>
      </c>
      <c r="F9" s="60" t="s">
        <v>111</v>
      </c>
    </row>
    <row r="10" spans="1:6" ht="15.75" customHeight="1" x14ac:dyDescent="0.25">
      <c r="A10" s="8" t="s">
        <v>26</v>
      </c>
      <c r="B10" s="61">
        <f>B11</f>
        <v>965680.68</v>
      </c>
      <c r="C10" s="61">
        <f>C11</f>
        <v>1032354</v>
      </c>
      <c r="D10" s="163">
        <f>D11</f>
        <v>1259332</v>
      </c>
      <c r="E10" s="61">
        <f>E11</f>
        <v>1231840</v>
      </c>
      <c r="F10" s="61">
        <f>F11</f>
        <v>1252460</v>
      </c>
    </row>
    <row r="11" spans="1:6" ht="15.75" customHeight="1" x14ac:dyDescent="0.25">
      <c r="A11" s="8" t="s">
        <v>60</v>
      </c>
      <c r="B11" s="61">
        <v>965680.68</v>
      </c>
      <c r="C11" s="61">
        <v>1032354</v>
      </c>
      <c r="D11" s="163">
        <v>1259332</v>
      </c>
      <c r="E11" s="75">
        <v>1231840</v>
      </c>
      <c r="F11" s="75">
        <v>1252460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14"/>
  <sheetViews>
    <sheetView workbookViewId="0">
      <selection activeCell="F22" sqref="F2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9" width="25.28515625" customWidth="1"/>
  </cols>
  <sheetData>
    <row r="1" spans="1:9" ht="42" customHeight="1" x14ac:dyDescent="0.25">
      <c r="A1" s="171" t="s">
        <v>127</v>
      </c>
      <c r="B1" s="171"/>
      <c r="C1" s="171"/>
      <c r="D1" s="171"/>
      <c r="E1" s="171"/>
      <c r="F1" s="171"/>
      <c r="G1" s="171"/>
      <c r="H1" s="171"/>
      <c r="I1" s="171"/>
    </row>
    <row r="2" spans="1:9" ht="18" customHeight="1" x14ac:dyDescent="0.25">
      <c r="A2" s="3"/>
      <c r="B2" s="3"/>
      <c r="C2" s="3"/>
      <c r="D2" s="3"/>
      <c r="E2" s="3"/>
      <c r="F2" s="3"/>
      <c r="G2" s="3"/>
      <c r="H2" s="3"/>
      <c r="I2" s="3"/>
    </row>
    <row r="3" spans="1:9" ht="15.75" x14ac:dyDescent="0.25">
      <c r="A3" s="171" t="s">
        <v>31</v>
      </c>
      <c r="B3" s="171"/>
      <c r="C3" s="171"/>
      <c r="D3" s="171"/>
      <c r="E3" s="171"/>
      <c r="F3" s="171"/>
      <c r="G3" s="171"/>
      <c r="H3" s="187"/>
      <c r="I3" s="187"/>
    </row>
    <row r="4" spans="1:9" ht="18" x14ac:dyDescent="0.25">
      <c r="A4" s="3"/>
      <c r="B4" s="3"/>
      <c r="C4" s="3"/>
      <c r="D4" s="3"/>
      <c r="E4" s="3"/>
      <c r="F4" s="3"/>
      <c r="G4" s="3"/>
      <c r="H4" s="4"/>
      <c r="I4" s="4"/>
    </row>
    <row r="5" spans="1:9" ht="18" customHeight="1" x14ac:dyDescent="0.25">
      <c r="A5" s="171" t="s">
        <v>27</v>
      </c>
      <c r="B5" s="172"/>
      <c r="C5" s="172"/>
      <c r="D5" s="172"/>
      <c r="E5" s="172"/>
      <c r="F5" s="172"/>
      <c r="G5" s="172"/>
      <c r="H5" s="172"/>
      <c r="I5" s="172"/>
    </row>
    <row r="6" spans="1:9" ht="18" x14ac:dyDescent="0.25">
      <c r="A6" s="3"/>
      <c r="B6" s="3"/>
      <c r="C6" s="3"/>
      <c r="D6" s="3"/>
      <c r="E6" s="3"/>
      <c r="F6" s="3"/>
      <c r="G6" s="3"/>
      <c r="H6" s="4"/>
      <c r="I6" s="4"/>
    </row>
    <row r="7" spans="1:9" ht="25.5" x14ac:dyDescent="0.25">
      <c r="A7" s="17" t="s">
        <v>14</v>
      </c>
      <c r="B7" s="16" t="s">
        <v>15</v>
      </c>
      <c r="C7" s="16" t="s">
        <v>16</v>
      </c>
      <c r="D7" s="16" t="s">
        <v>48</v>
      </c>
      <c r="E7" s="17" t="s">
        <v>123</v>
      </c>
      <c r="F7" s="17" t="s">
        <v>91</v>
      </c>
      <c r="G7" s="17" t="s">
        <v>110</v>
      </c>
      <c r="H7" s="17" t="s">
        <v>90</v>
      </c>
      <c r="I7" s="17" t="s">
        <v>111</v>
      </c>
    </row>
    <row r="8" spans="1:9" ht="25.5" x14ac:dyDescent="0.25">
      <c r="A8" s="8">
        <v>8</v>
      </c>
      <c r="B8" s="8"/>
      <c r="C8" s="8"/>
      <c r="D8" s="8" t="s">
        <v>28</v>
      </c>
      <c r="E8" s="7"/>
      <c r="F8" s="7">
        <v>0</v>
      </c>
      <c r="G8" s="7"/>
      <c r="H8" s="7">
        <v>0</v>
      </c>
      <c r="I8" s="7">
        <v>0</v>
      </c>
    </row>
    <row r="9" spans="1:9" x14ac:dyDescent="0.25">
      <c r="A9" s="8"/>
      <c r="B9" s="12">
        <v>84</v>
      </c>
      <c r="C9" s="12"/>
      <c r="D9" s="12" t="s">
        <v>35</v>
      </c>
      <c r="E9" s="7"/>
      <c r="F9" s="7">
        <v>0</v>
      </c>
      <c r="G9" s="7"/>
      <c r="H9" s="7">
        <v>0</v>
      </c>
      <c r="I9" s="7">
        <v>0</v>
      </c>
    </row>
    <row r="10" spans="1:9" ht="25.5" x14ac:dyDescent="0.25">
      <c r="A10" s="9"/>
      <c r="B10" s="9"/>
      <c r="C10" s="10">
        <v>81</v>
      </c>
      <c r="D10" s="13" t="s">
        <v>36</v>
      </c>
      <c r="E10" s="7"/>
      <c r="F10" s="7">
        <v>0</v>
      </c>
      <c r="G10" s="7"/>
      <c r="H10" s="7">
        <v>0</v>
      </c>
      <c r="I10" s="7">
        <v>0</v>
      </c>
    </row>
    <row r="11" spans="1:9" ht="25.5" x14ac:dyDescent="0.25">
      <c r="A11" s="11">
        <v>5</v>
      </c>
      <c r="B11" s="11"/>
      <c r="C11" s="11"/>
      <c r="D11" s="19" t="s">
        <v>29</v>
      </c>
      <c r="E11" s="7"/>
      <c r="F11" s="7">
        <v>0</v>
      </c>
      <c r="G11" s="7"/>
      <c r="H11" s="7">
        <v>0</v>
      </c>
      <c r="I11" s="7">
        <v>0</v>
      </c>
    </row>
    <row r="12" spans="1:9" ht="25.5" x14ac:dyDescent="0.25">
      <c r="A12" s="12"/>
      <c r="B12" s="12">
        <v>54</v>
      </c>
      <c r="C12" s="12"/>
      <c r="D12" s="20" t="s">
        <v>37</v>
      </c>
      <c r="E12" s="7"/>
      <c r="F12" s="7">
        <v>0</v>
      </c>
      <c r="G12" s="7"/>
      <c r="H12" s="7">
        <v>0</v>
      </c>
      <c r="I12" s="7">
        <v>0</v>
      </c>
    </row>
    <row r="13" spans="1:9" x14ac:dyDescent="0.25">
      <c r="A13" s="12"/>
      <c r="B13" s="12"/>
      <c r="C13" s="10">
        <v>11</v>
      </c>
      <c r="D13" s="10" t="s">
        <v>18</v>
      </c>
      <c r="E13" s="7"/>
      <c r="F13" s="7">
        <v>0</v>
      </c>
      <c r="G13" s="7"/>
      <c r="H13" s="7">
        <v>0</v>
      </c>
      <c r="I13" s="7">
        <v>0</v>
      </c>
    </row>
    <row r="14" spans="1:9" x14ac:dyDescent="0.25">
      <c r="A14" s="12"/>
      <c r="B14" s="12"/>
      <c r="C14" s="10">
        <v>31</v>
      </c>
      <c r="D14" s="10" t="s">
        <v>38</v>
      </c>
      <c r="E14" s="7"/>
      <c r="F14" s="7">
        <v>0</v>
      </c>
      <c r="G14" s="7"/>
      <c r="H14" s="7">
        <v>0</v>
      </c>
      <c r="I14" s="7">
        <v>0</v>
      </c>
    </row>
  </sheetData>
  <mergeCells count="3">
    <mergeCell ref="A1:I1"/>
    <mergeCell ref="A3:I3"/>
    <mergeCell ref="A5:I5"/>
  </mergeCells>
  <pageMargins left="0.7" right="0.7" top="0.75" bottom="0.75" header="0.3" footer="0.3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7"/>
  <sheetViews>
    <sheetView workbookViewId="0">
      <selection activeCell="J9" sqref="J9"/>
    </sheetView>
  </sheetViews>
  <sheetFormatPr defaultRowHeight="15" x14ac:dyDescent="0.25"/>
  <cols>
    <col min="1" max="1" width="23.7109375" customWidth="1"/>
    <col min="2" max="2" width="10.5703125" customWidth="1"/>
    <col min="3" max="3" width="11.85546875" customWidth="1"/>
    <col min="4" max="4" width="11.5703125" customWidth="1"/>
    <col min="5" max="5" width="15" customWidth="1"/>
    <col min="6" max="6" width="12.42578125" customWidth="1"/>
  </cols>
  <sheetData>
    <row r="1" spans="1:6" ht="55.5" customHeight="1" x14ac:dyDescent="0.25">
      <c r="A1" s="171" t="s">
        <v>129</v>
      </c>
      <c r="B1" s="171"/>
      <c r="C1" s="171"/>
      <c r="D1" s="171"/>
      <c r="E1" s="171"/>
      <c r="F1" s="171"/>
    </row>
    <row r="2" spans="1:6" ht="18" customHeight="1" x14ac:dyDescent="0.25">
      <c r="A2" s="3"/>
      <c r="B2" s="3"/>
      <c r="C2" s="3"/>
      <c r="D2" s="3"/>
      <c r="E2" s="3"/>
      <c r="F2" s="3"/>
    </row>
    <row r="3" spans="1:6" ht="15.75" customHeight="1" x14ac:dyDescent="0.25">
      <c r="A3" s="171" t="s">
        <v>31</v>
      </c>
      <c r="B3" s="171"/>
      <c r="C3" s="171"/>
      <c r="D3" s="171"/>
      <c r="E3" s="171"/>
      <c r="F3" s="171"/>
    </row>
    <row r="4" spans="1:6" ht="18" x14ac:dyDescent="0.25">
      <c r="A4" s="3"/>
      <c r="B4" s="3"/>
      <c r="C4" s="3"/>
      <c r="D4" s="3"/>
      <c r="E4" s="4"/>
      <c r="F4" s="4"/>
    </row>
    <row r="5" spans="1:6" ht="15.75" x14ac:dyDescent="0.25">
      <c r="A5" s="171" t="s">
        <v>99</v>
      </c>
      <c r="B5" s="171"/>
      <c r="C5" s="171"/>
      <c r="D5" s="171"/>
      <c r="E5" s="171"/>
      <c r="F5" s="171"/>
    </row>
    <row r="6" spans="1:6" ht="18" x14ac:dyDescent="0.25">
      <c r="A6" s="3"/>
      <c r="B6" s="3"/>
      <c r="C6" s="3"/>
      <c r="D6" s="3"/>
      <c r="E6" s="4"/>
      <c r="F6" s="96" t="s">
        <v>75</v>
      </c>
    </row>
    <row r="7" spans="1:6" ht="39" customHeight="1" x14ac:dyDescent="0.25">
      <c r="A7" s="17" t="s">
        <v>77</v>
      </c>
      <c r="B7" s="16" t="s">
        <v>112</v>
      </c>
      <c r="C7" s="17" t="s">
        <v>113</v>
      </c>
      <c r="D7" s="17" t="s">
        <v>114</v>
      </c>
      <c r="E7" s="17" t="s">
        <v>93</v>
      </c>
      <c r="F7" s="17" t="s">
        <v>115</v>
      </c>
    </row>
    <row r="8" spans="1:6" x14ac:dyDescent="0.25">
      <c r="A8" s="44" t="s">
        <v>100</v>
      </c>
      <c r="B8" s="97">
        <f>B9</f>
        <v>0</v>
      </c>
      <c r="C8" s="98">
        <f>C9</f>
        <v>0</v>
      </c>
      <c r="D8" s="98">
        <f t="shared" ref="D8:F8" si="0">D9</f>
        <v>0</v>
      </c>
      <c r="E8" s="98">
        <f t="shared" si="0"/>
        <v>0</v>
      </c>
      <c r="F8" s="98">
        <f t="shared" si="0"/>
        <v>0</v>
      </c>
    </row>
    <row r="9" spans="1:6" ht="25.5" x14ac:dyDescent="0.25">
      <c r="A9" s="8" t="s">
        <v>101</v>
      </c>
      <c r="B9" s="99">
        <f>B10</f>
        <v>0</v>
      </c>
      <c r="C9" s="7">
        <f t="shared" ref="C9:F9" si="1">C10</f>
        <v>0</v>
      </c>
      <c r="D9" s="7">
        <f t="shared" si="1"/>
        <v>0</v>
      </c>
      <c r="E9" s="7">
        <f t="shared" si="1"/>
        <v>0</v>
      </c>
      <c r="F9" s="7">
        <f t="shared" si="1"/>
        <v>0</v>
      </c>
    </row>
    <row r="10" spans="1:6" ht="25.5" x14ac:dyDescent="0.25">
      <c r="A10" s="13" t="s">
        <v>102</v>
      </c>
      <c r="B10" s="99">
        <v>0</v>
      </c>
      <c r="C10" s="7">
        <v>0</v>
      </c>
      <c r="D10" s="7">
        <v>0</v>
      </c>
      <c r="E10" s="7">
        <v>0</v>
      </c>
      <c r="F10" s="7">
        <v>0</v>
      </c>
    </row>
    <row r="11" spans="1:6" x14ac:dyDescent="0.25">
      <c r="A11" s="13" t="s">
        <v>103</v>
      </c>
      <c r="B11" s="99"/>
      <c r="C11" s="7"/>
      <c r="D11" s="7"/>
      <c r="E11" s="7"/>
      <c r="F11" s="7"/>
    </row>
    <row r="12" spans="1:6" x14ac:dyDescent="0.25">
      <c r="A12" s="13"/>
      <c r="B12" s="99"/>
      <c r="C12" s="7"/>
      <c r="D12" s="7"/>
      <c r="E12" s="7"/>
      <c r="F12" s="7"/>
    </row>
    <row r="13" spans="1:6" x14ac:dyDescent="0.25">
      <c r="A13" s="44" t="s">
        <v>104</v>
      </c>
      <c r="B13" s="99">
        <f>B14+B16</f>
        <v>0</v>
      </c>
      <c r="C13" s="99">
        <f t="shared" ref="C13:F13" si="2">C14+C16</f>
        <v>0</v>
      </c>
      <c r="D13" s="99">
        <f t="shared" si="2"/>
        <v>0</v>
      </c>
      <c r="E13" s="99">
        <f t="shared" si="2"/>
        <v>0</v>
      </c>
      <c r="F13" s="99">
        <f t="shared" si="2"/>
        <v>0</v>
      </c>
    </row>
    <row r="14" spans="1:6" x14ac:dyDescent="0.25">
      <c r="A14" s="8" t="s">
        <v>78</v>
      </c>
      <c r="B14" s="99">
        <f>B15</f>
        <v>0</v>
      </c>
      <c r="C14" s="99">
        <f t="shared" ref="C14:F14" si="3">C15</f>
        <v>0</v>
      </c>
      <c r="D14" s="99">
        <f t="shared" si="3"/>
        <v>0</v>
      </c>
      <c r="E14" s="99">
        <f t="shared" si="3"/>
        <v>0</v>
      </c>
      <c r="F14" s="99">
        <f t="shared" si="3"/>
        <v>0</v>
      </c>
    </row>
    <row r="15" spans="1:6" x14ac:dyDescent="0.25">
      <c r="A15" s="10" t="s">
        <v>105</v>
      </c>
      <c r="B15" s="99">
        <v>0</v>
      </c>
      <c r="C15" s="7">
        <v>0</v>
      </c>
      <c r="D15" s="7">
        <v>0</v>
      </c>
      <c r="E15" s="7">
        <v>0</v>
      </c>
      <c r="F15" s="100">
        <v>0</v>
      </c>
    </row>
    <row r="16" spans="1:6" x14ac:dyDescent="0.25">
      <c r="A16" s="8" t="s">
        <v>82</v>
      </c>
      <c r="B16" s="99">
        <f>B17</f>
        <v>0</v>
      </c>
      <c r="C16" s="99">
        <f t="shared" ref="C16:F16" si="4">C17</f>
        <v>0</v>
      </c>
      <c r="D16" s="99">
        <f t="shared" si="4"/>
        <v>0</v>
      </c>
      <c r="E16" s="99">
        <f t="shared" si="4"/>
        <v>0</v>
      </c>
      <c r="F16" s="99">
        <f t="shared" si="4"/>
        <v>0</v>
      </c>
    </row>
    <row r="17" spans="1:6" x14ac:dyDescent="0.25">
      <c r="A17" s="10" t="s">
        <v>106</v>
      </c>
      <c r="B17" s="99">
        <v>0</v>
      </c>
      <c r="C17" s="7">
        <v>0</v>
      </c>
      <c r="D17" s="7">
        <v>0</v>
      </c>
      <c r="E17" s="7">
        <v>0</v>
      </c>
      <c r="F17" s="100">
        <v>0</v>
      </c>
    </row>
  </sheetData>
  <mergeCells count="3">
    <mergeCell ref="A1:F1"/>
    <mergeCell ref="A3:F3"/>
    <mergeCell ref="A5:F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56"/>
  <sheetViews>
    <sheetView workbookViewId="0">
      <selection activeCell="K8" sqref="K8:M8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4.42578125" customWidth="1"/>
    <col min="4" max="4" width="33.42578125" customWidth="1"/>
    <col min="5" max="5" width="21.5703125" style="56" customWidth="1"/>
    <col min="6" max="6" width="20.5703125" style="56" customWidth="1"/>
    <col min="7" max="7" width="14.5703125" style="56" customWidth="1"/>
    <col min="8" max="9" width="14.85546875" style="56" customWidth="1"/>
  </cols>
  <sheetData>
    <row r="1" spans="1:9" ht="42" customHeight="1" x14ac:dyDescent="0.25">
      <c r="A1" s="171" t="s">
        <v>127</v>
      </c>
      <c r="B1" s="171"/>
      <c r="C1" s="171"/>
      <c r="D1" s="171"/>
      <c r="E1" s="171"/>
      <c r="F1" s="171"/>
      <c r="G1" s="171"/>
      <c r="H1" s="171"/>
      <c r="I1" s="171"/>
    </row>
    <row r="2" spans="1:9" ht="18" x14ac:dyDescent="0.25">
      <c r="A2" s="3"/>
      <c r="B2" s="3"/>
      <c r="C2" s="3"/>
      <c r="D2" s="3"/>
      <c r="E2" s="47"/>
      <c r="F2" s="47"/>
      <c r="G2" s="47"/>
      <c r="H2" s="66"/>
      <c r="I2" s="66"/>
    </row>
    <row r="3" spans="1:9" ht="18" customHeight="1" x14ac:dyDescent="0.25">
      <c r="A3" s="171" t="s">
        <v>30</v>
      </c>
      <c r="B3" s="172"/>
      <c r="C3" s="172"/>
      <c r="D3" s="172"/>
      <c r="E3" s="172"/>
      <c r="F3" s="172"/>
      <c r="G3" s="172"/>
      <c r="H3" s="172"/>
      <c r="I3" s="172"/>
    </row>
    <row r="4" spans="1:9" ht="18" x14ac:dyDescent="0.25">
      <c r="A4" s="3"/>
      <c r="B4" s="3"/>
      <c r="C4" s="3"/>
      <c r="D4" s="3"/>
      <c r="E4" s="47"/>
      <c r="F4" s="47"/>
      <c r="G4" s="47"/>
      <c r="H4" s="66"/>
      <c r="I4" s="66"/>
    </row>
    <row r="5" spans="1:9" ht="25.5" x14ac:dyDescent="0.25">
      <c r="A5" s="229" t="s">
        <v>32</v>
      </c>
      <c r="B5" s="230"/>
      <c r="C5" s="231"/>
      <c r="D5" s="16" t="s">
        <v>33</v>
      </c>
      <c r="E5" s="60" t="s">
        <v>112</v>
      </c>
      <c r="F5" s="60" t="s">
        <v>91</v>
      </c>
      <c r="G5" s="60" t="s">
        <v>110</v>
      </c>
      <c r="H5" s="60" t="s">
        <v>90</v>
      </c>
      <c r="I5" s="60" t="s">
        <v>111</v>
      </c>
    </row>
    <row r="6" spans="1:9" ht="31.5" x14ac:dyDescent="0.25">
      <c r="A6" s="226" t="s">
        <v>62</v>
      </c>
      <c r="B6" s="227"/>
      <c r="C6" s="228"/>
      <c r="D6" s="43" t="s">
        <v>61</v>
      </c>
      <c r="E6" s="64">
        <f>E7+E34+E45+E53</f>
        <v>965680.67999999993</v>
      </c>
      <c r="F6" s="64">
        <f>F7+F34+F45</f>
        <v>1032354</v>
      </c>
      <c r="G6" s="64">
        <f>G7+G34+G45</f>
        <v>1259332</v>
      </c>
      <c r="H6" s="64">
        <f>H7+H34+H45</f>
        <v>1231840</v>
      </c>
      <c r="I6" s="64">
        <f>I7+I34+I45</f>
        <v>1252460</v>
      </c>
    </row>
    <row r="7" spans="1:9" ht="25.5" customHeight="1" x14ac:dyDescent="0.25">
      <c r="A7" s="212" t="s">
        <v>63</v>
      </c>
      <c r="B7" s="213"/>
      <c r="C7" s="214"/>
      <c r="D7" s="42" t="s">
        <v>61</v>
      </c>
      <c r="E7" s="65">
        <f>E8+E15+E20+E29+E27</f>
        <v>914797.42999999993</v>
      </c>
      <c r="F7" s="65">
        <f>F8+F15+F20+F29+F27</f>
        <v>995304</v>
      </c>
      <c r="G7" s="65">
        <f>G8+G15+G19+G29+G27</f>
        <v>1219882</v>
      </c>
      <c r="H7" s="65">
        <f>H8+H15+H20+H29+H27</f>
        <v>1192390</v>
      </c>
      <c r="I7" s="65">
        <f>I8+I15+I20+I29+I27</f>
        <v>1213010</v>
      </c>
    </row>
    <row r="8" spans="1:9" x14ac:dyDescent="0.25">
      <c r="A8" s="203" t="s">
        <v>66</v>
      </c>
      <c r="B8" s="204"/>
      <c r="C8" s="205"/>
      <c r="D8" s="35" t="s">
        <v>18</v>
      </c>
      <c r="E8" s="63">
        <f>E9+E14</f>
        <v>786687.62</v>
      </c>
      <c r="F8" s="63">
        <f>F9+F14</f>
        <v>864704</v>
      </c>
      <c r="G8" s="63">
        <f>G9</f>
        <v>1076672</v>
      </c>
      <c r="H8" s="63">
        <f>H9+H14</f>
        <v>1080190</v>
      </c>
      <c r="I8" s="63">
        <f>I9+I14</f>
        <v>1100810</v>
      </c>
    </row>
    <row r="9" spans="1:9" x14ac:dyDescent="0.25">
      <c r="A9" s="206" t="s">
        <v>89</v>
      </c>
      <c r="B9" s="207"/>
      <c r="C9" s="208"/>
      <c r="D9" s="21" t="s">
        <v>21</v>
      </c>
      <c r="E9" s="63">
        <f>E10+E11+E12+E13+E14</f>
        <v>786687.62</v>
      </c>
      <c r="F9" s="63">
        <f>F10+F11+F12+F13+F14</f>
        <v>864704</v>
      </c>
      <c r="G9" s="63">
        <f>G10+G11+G12+G13+G14</f>
        <v>1076672</v>
      </c>
      <c r="H9" s="63">
        <f>H10+H11+H12+H13+H14</f>
        <v>1080190</v>
      </c>
      <c r="I9" s="63">
        <f>I10+I11+I12+I13+I14</f>
        <v>1100810</v>
      </c>
    </row>
    <row r="10" spans="1:9" x14ac:dyDescent="0.25">
      <c r="A10" s="215">
        <v>31</v>
      </c>
      <c r="B10" s="216"/>
      <c r="C10" s="217"/>
      <c r="D10" s="21" t="s">
        <v>22</v>
      </c>
      <c r="E10" s="61">
        <v>671447.42</v>
      </c>
      <c r="F10" s="61">
        <v>725760</v>
      </c>
      <c r="G10" s="163">
        <v>930572</v>
      </c>
      <c r="H10" s="61">
        <v>939590</v>
      </c>
      <c r="I10" s="70">
        <v>960210</v>
      </c>
    </row>
    <row r="11" spans="1:9" x14ac:dyDescent="0.25">
      <c r="A11" s="215">
        <v>32</v>
      </c>
      <c r="B11" s="216"/>
      <c r="C11" s="217"/>
      <c r="D11" s="21" t="s">
        <v>34</v>
      </c>
      <c r="E11" s="61">
        <v>115175.2</v>
      </c>
      <c r="F11" s="61">
        <v>138879</v>
      </c>
      <c r="G11" s="75">
        <v>146100</v>
      </c>
      <c r="H11" s="75">
        <v>140600</v>
      </c>
      <c r="I11" s="77">
        <v>140600</v>
      </c>
    </row>
    <row r="12" spans="1:9" x14ac:dyDescent="0.25">
      <c r="A12" s="30">
        <v>34</v>
      </c>
      <c r="B12" s="31"/>
      <c r="C12" s="32"/>
      <c r="D12" s="21" t="s">
        <v>57</v>
      </c>
      <c r="E12" s="61">
        <v>65</v>
      </c>
      <c r="F12" s="61">
        <v>65</v>
      </c>
      <c r="G12" s="61">
        <v>0</v>
      </c>
      <c r="H12" s="61">
        <v>0</v>
      </c>
      <c r="I12" s="70">
        <v>0</v>
      </c>
    </row>
    <row r="13" spans="1:9" ht="25.5" x14ac:dyDescent="0.25">
      <c r="A13" s="30">
        <v>37</v>
      </c>
      <c r="B13" s="31"/>
      <c r="C13" s="32"/>
      <c r="D13" s="39" t="s">
        <v>58</v>
      </c>
      <c r="E13" s="61">
        <v>0</v>
      </c>
      <c r="F13" s="61">
        <v>0</v>
      </c>
      <c r="G13" s="61">
        <v>0</v>
      </c>
      <c r="H13" s="61">
        <v>0</v>
      </c>
      <c r="I13" s="70">
        <v>0</v>
      </c>
    </row>
    <row r="14" spans="1:9" ht="25.5" x14ac:dyDescent="0.25">
      <c r="A14" s="30">
        <v>42</v>
      </c>
      <c r="B14" s="31"/>
      <c r="C14" s="32"/>
      <c r="D14" s="21" t="s">
        <v>46</v>
      </c>
      <c r="E14" s="61">
        <v>0</v>
      </c>
      <c r="F14" s="61">
        <v>0</v>
      </c>
      <c r="G14" s="61">
        <v>0</v>
      </c>
      <c r="H14" s="61">
        <v>0</v>
      </c>
      <c r="I14" s="70">
        <v>0</v>
      </c>
    </row>
    <row r="15" spans="1:9" x14ac:dyDescent="0.25">
      <c r="A15" s="209" t="s">
        <v>67</v>
      </c>
      <c r="B15" s="218"/>
      <c r="C15" s="219"/>
      <c r="D15" s="36" t="s">
        <v>56</v>
      </c>
      <c r="E15" s="63">
        <f t="shared" ref="E15:I16" si="0">E16</f>
        <v>11300</v>
      </c>
      <c r="F15" s="63">
        <f t="shared" si="0"/>
        <v>5300</v>
      </c>
      <c r="G15" s="63">
        <f t="shared" si="0"/>
        <v>18310</v>
      </c>
      <c r="H15" s="63">
        <f t="shared" si="0"/>
        <v>7300</v>
      </c>
      <c r="I15" s="63">
        <f t="shared" si="0"/>
        <v>7300</v>
      </c>
    </row>
    <row r="16" spans="1:9" x14ac:dyDescent="0.25">
      <c r="A16" s="28">
        <v>3</v>
      </c>
      <c r="B16" s="37"/>
      <c r="C16" s="38"/>
      <c r="D16" s="21" t="s">
        <v>21</v>
      </c>
      <c r="E16" s="63">
        <f t="shared" si="0"/>
        <v>11300</v>
      </c>
      <c r="F16" s="63">
        <f t="shared" si="0"/>
        <v>5300</v>
      </c>
      <c r="G16" s="63">
        <f>G17+G18</f>
        <v>18310</v>
      </c>
      <c r="H16" s="63">
        <f t="shared" si="0"/>
        <v>7300</v>
      </c>
      <c r="I16" s="63">
        <f t="shared" si="0"/>
        <v>7300</v>
      </c>
    </row>
    <row r="17" spans="1:17" x14ac:dyDescent="0.25">
      <c r="A17" s="30">
        <v>32</v>
      </c>
      <c r="B17" s="31"/>
      <c r="C17" s="32"/>
      <c r="D17" s="21" t="s">
        <v>34</v>
      </c>
      <c r="E17" s="61">
        <v>11300</v>
      </c>
      <c r="F17" s="61">
        <v>5300</v>
      </c>
      <c r="G17" s="75">
        <v>18310</v>
      </c>
      <c r="H17" s="61">
        <v>7300</v>
      </c>
      <c r="I17" s="70">
        <v>7300</v>
      </c>
    </row>
    <row r="18" spans="1:17" ht="25.5" x14ac:dyDescent="0.25">
      <c r="A18" s="30">
        <v>42</v>
      </c>
      <c r="B18" s="31"/>
      <c r="C18" s="32"/>
      <c r="D18" s="21" t="s">
        <v>46</v>
      </c>
      <c r="E18" s="61">
        <v>0</v>
      </c>
      <c r="F18" s="61">
        <v>0</v>
      </c>
      <c r="G18" s="75">
        <v>0</v>
      </c>
      <c r="H18" s="61">
        <v>0</v>
      </c>
      <c r="I18" s="70"/>
    </row>
    <row r="19" spans="1:17" ht="30.75" customHeight="1" x14ac:dyDescent="0.25">
      <c r="A19" s="209" t="s">
        <v>68</v>
      </c>
      <c r="B19" s="218"/>
      <c r="C19" s="219"/>
      <c r="D19" s="36" t="s">
        <v>45</v>
      </c>
      <c r="E19" s="63">
        <f>E20</f>
        <v>112841.47</v>
      </c>
      <c r="F19" s="63">
        <f>F20</f>
        <v>101500</v>
      </c>
      <c r="G19" s="63">
        <f>G20</f>
        <v>101500</v>
      </c>
      <c r="H19" s="63">
        <f>H20</f>
        <v>101500</v>
      </c>
      <c r="I19" s="63">
        <f>I20</f>
        <v>101500</v>
      </c>
    </row>
    <row r="20" spans="1:17" ht="15" customHeight="1" x14ac:dyDescent="0.25">
      <c r="A20" s="28">
        <v>3</v>
      </c>
      <c r="B20" s="37"/>
      <c r="C20" s="38"/>
      <c r="D20" s="29" t="s">
        <v>21</v>
      </c>
      <c r="E20" s="63">
        <f>E21+E22+E23+E24+E25</f>
        <v>112841.47</v>
      </c>
      <c r="F20" s="63">
        <f>F21+F22+F23+F24+F25</f>
        <v>101500</v>
      </c>
      <c r="G20" s="63">
        <f>G21+G22+G23+G24+G25</f>
        <v>101500</v>
      </c>
      <c r="H20" s="61">
        <f>H21+H22+H23+H24</f>
        <v>101500</v>
      </c>
      <c r="I20" s="61">
        <f>I21+I22+I23+I24</f>
        <v>101500</v>
      </c>
    </row>
    <row r="21" spans="1:17" x14ac:dyDescent="0.25">
      <c r="A21" s="30">
        <v>31</v>
      </c>
      <c r="B21" s="31"/>
      <c r="C21" s="32"/>
      <c r="D21" s="21" t="s">
        <v>22</v>
      </c>
      <c r="E21" s="61">
        <v>9710.5400000000009</v>
      </c>
      <c r="F21" s="61">
        <v>4600</v>
      </c>
      <c r="G21" s="61">
        <v>4600</v>
      </c>
      <c r="H21" s="61">
        <v>4600</v>
      </c>
      <c r="I21" s="70">
        <v>4600</v>
      </c>
    </row>
    <row r="22" spans="1:17" x14ac:dyDescent="0.25">
      <c r="A22" s="30">
        <v>32</v>
      </c>
      <c r="B22" s="31"/>
      <c r="C22" s="32"/>
      <c r="D22" s="21" t="s">
        <v>34</v>
      </c>
      <c r="E22" s="61">
        <v>99248.49</v>
      </c>
      <c r="F22" s="61">
        <v>94700</v>
      </c>
      <c r="G22" s="61">
        <v>94700</v>
      </c>
      <c r="H22" s="61">
        <v>94700</v>
      </c>
      <c r="I22" s="70">
        <v>94700</v>
      </c>
    </row>
    <row r="23" spans="1:17" x14ac:dyDescent="0.25">
      <c r="A23" s="30">
        <v>34</v>
      </c>
      <c r="B23" s="31"/>
      <c r="C23" s="32"/>
      <c r="D23" s="21" t="s">
        <v>57</v>
      </c>
      <c r="E23" s="61">
        <v>2201.31</v>
      </c>
      <c r="F23" s="61">
        <v>1900</v>
      </c>
      <c r="G23" s="61">
        <v>1900</v>
      </c>
      <c r="H23" s="61">
        <v>1900</v>
      </c>
      <c r="I23" s="70">
        <v>1900</v>
      </c>
      <c r="Q23" s="33"/>
    </row>
    <row r="24" spans="1:17" ht="25.5" x14ac:dyDescent="0.25">
      <c r="A24" s="30">
        <v>37</v>
      </c>
      <c r="B24" s="31"/>
      <c r="C24" s="32"/>
      <c r="D24" s="39" t="s">
        <v>58</v>
      </c>
      <c r="E24" s="61">
        <v>0</v>
      </c>
      <c r="F24" s="61">
        <v>300</v>
      </c>
      <c r="G24" s="61">
        <v>300</v>
      </c>
      <c r="H24" s="61">
        <v>300</v>
      </c>
      <c r="I24" s="70">
        <v>300</v>
      </c>
    </row>
    <row r="25" spans="1:17" ht="25.5" x14ac:dyDescent="0.25">
      <c r="A25" s="30">
        <v>42</v>
      </c>
      <c r="B25" s="31"/>
      <c r="C25" s="32"/>
      <c r="D25" s="20" t="s">
        <v>46</v>
      </c>
      <c r="E25" s="61">
        <v>1681.13</v>
      </c>
      <c r="F25" s="61">
        <v>0</v>
      </c>
      <c r="G25" s="61">
        <v>0</v>
      </c>
      <c r="H25" s="61">
        <v>0</v>
      </c>
      <c r="I25" s="70">
        <v>0</v>
      </c>
    </row>
    <row r="26" spans="1:17" ht="30" x14ac:dyDescent="0.25">
      <c r="A26" s="30">
        <v>45</v>
      </c>
      <c r="B26" s="31"/>
      <c r="C26" s="32"/>
      <c r="D26" s="76" t="s">
        <v>88</v>
      </c>
      <c r="E26" s="61">
        <v>0</v>
      </c>
      <c r="F26" s="61">
        <v>0</v>
      </c>
      <c r="G26" s="61">
        <v>0</v>
      </c>
      <c r="H26" s="61">
        <v>0</v>
      </c>
      <c r="I26" s="70">
        <v>0</v>
      </c>
    </row>
    <row r="27" spans="1:17" ht="27.75" customHeight="1" x14ac:dyDescent="0.25">
      <c r="A27" s="223" t="s">
        <v>73</v>
      </c>
      <c r="B27" s="224"/>
      <c r="C27" s="225"/>
      <c r="D27" s="36" t="s">
        <v>59</v>
      </c>
      <c r="E27" s="63">
        <v>0</v>
      </c>
      <c r="F27" s="63">
        <v>20000</v>
      </c>
      <c r="G27" s="63">
        <v>20000</v>
      </c>
      <c r="H27" s="63">
        <f>H25</f>
        <v>0</v>
      </c>
      <c r="I27" s="63">
        <f>I25</f>
        <v>0</v>
      </c>
    </row>
    <row r="28" spans="1:17" ht="27" customHeight="1" x14ac:dyDescent="0.25">
      <c r="A28" s="30">
        <v>42</v>
      </c>
      <c r="B28" s="158"/>
      <c r="C28" s="159"/>
      <c r="D28" s="20" t="s">
        <v>46</v>
      </c>
      <c r="E28" s="63"/>
      <c r="F28" s="63"/>
      <c r="G28" s="61">
        <v>20000</v>
      </c>
      <c r="H28" s="61">
        <v>0</v>
      </c>
      <c r="I28" s="61">
        <v>0</v>
      </c>
    </row>
    <row r="29" spans="1:17" x14ac:dyDescent="0.25">
      <c r="A29" s="220" t="s">
        <v>69</v>
      </c>
      <c r="B29" s="221"/>
      <c r="C29" s="222"/>
      <c r="D29" s="46" t="s">
        <v>38</v>
      </c>
      <c r="E29" s="63">
        <f>E30</f>
        <v>3968.34</v>
      </c>
      <c r="F29" s="63">
        <f>F30</f>
        <v>3800</v>
      </c>
      <c r="G29" s="63">
        <f>G30</f>
        <v>3400</v>
      </c>
      <c r="H29" s="63">
        <f>H30</f>
        <v>3400</v>
      </c>
      <c r="I29" s="63">
        <f>I30</f>
        <v>3400</v>
      </c>
    </row>
    <row r="30" spans="1:17" x14ac:dyDescent="0.25">
      <c r="A30" s="30">
        <v>32</v>
      </c>
      <c r="B30" s="31"/>
      <c r="C30" s="32"/>
      <c r="D30" s="21" t="s">
        <v>34</v>
      </c>
      <c r="E30" s="61">
        <v>3968.34</v>
      </c>
      <c r="F30" s="61">
        <v>3800</v>
      </c>
      <c r="G30" s="61">
        <v>3400</v>
      </c>
      <c r="H30" s="61">
        <v>3400</v>
      </c>
      <c r="I30" s="70">
        <v>3400</v>
      </c>
    </row>
    <row r="31" spans="1:17" ht="25.5" x14ac:dyDescent="0.25">
      <c r="A31" s="30">
        <v>42</v>
      </c>
      <c r="B31" s="31"/>
      <c r="C31" s="32"/>
      <c r="D31" s="20" t="s">
        <v>46</v>
      </c>
      <c r="E31" s="61">
        <v>0</v>
      </c>
      <c r="F31" s="63">
        <v>0</v>
      </c>
      <c r="G31" s="63">
        <v>0</v>
      </c>
      <c r="H31" s="61">
        <v>0</v>
      </c>
      <c r="I31" s="70">
        <v>0</v>
      </c>
    </row>
    <row r="32" spans="1:17" ht="25.5" x14ac:dyDescent="0.25">
      <c r="A32" s="223" t="s">
        <v>74</v>
      </c>
      <c r="B32" s="224"/>
      <c r="C32" s="225"/>
      <c r="D32" s="19" t="s">
        <v>46</v>
      </c>
      <c r="E32" s="63">
        <v>0</v>
      </c>
      <c r="F32" s="63">
        <v>0</v>
      </c>
      <c r="G32" s="63">
        <v>0</v>
      </c>
      <c r="H32" s="63">
        <v>0</v>
      </c>
      <c r="I32" s="71">
        <v>0</v>
      </c>
    </row>
    <row r="33" spans="1:9" x14ac:dyDescent="0.25">
      <c r="A33" s="209" t="s">
        <v>64</v>
      </c>
      <c r="B33" s="210"/>
      <c r="C33" s="211"/>
      <c r="D33" s="29" t="s">
        <v>61</v>
      </c>
      <c r="E33" s="61"/>
      <c r="F33" s="61"/>
      <c r="G33" s="61"/>
      <c r="H33" s="61"/>
      <c r="I33" s="61"/>
    </row>
    <row r="34" spans="1:9" ht="21.75" customHeight="1" x14ac:dyDescent="0.25">
      <c r="A34" s="212" t="s">
        <v>70</v>
      </c>
      <c r="B34" s="213"/>
      <c r="C34" s="214"/>
      <c r="D34" s="42" t="s">
        <v>65</v>
      </c>
      <c r="E34" s="65">
        <f>E35+E38+E41</f>
        <v>24770.43</v>
      </c>
      <c r="F34" s="65">
        <f>F35+F38+F41</f>
        <v>29550</v>
      </c>
      <c r="G34" s="65">
        <f>G35+G38+G41</f>
        <v>31950</v>
      </c>
      <c r="H34" s="65">
        <f>H35+H38+H41</f>
        <v>31950</v>
      </c>
      <c r="I34" s="65">
        <f>I35+I38+I41</f>
        <v>31950</v>
      </c>
    </row>
    <row r="35" spans="1:9" ht="15" customHeight="1" x14ac:dyDescent="0.25">
      <c r="A35" s="203" t="s">
        <v>66</v>
      </c>
      <c r="B35" s="204"/>
      <c r="C35" s="205"/>
      <c r="D35" s="35" t="s">
        <v>18</v>
      </c>
      <c r="E35" s="63">
        <f t="shared" ref="E35:I36" si="1">E36</f>
        <v>13530</v>
      </c>
      <c r="F35" s="63">
        <f t="shared" si="1"/>
        <v>13550</v>
      </c>
      <c r="G35" s="63">
        <f t="shared" si="1"/>
        <v>13550</v>
      </c>
      <c r="H35" s="63">
        <f t="shared" si="1"/>
        <v>13550</v>
      </c>
      <c r="I35" s="63">
        <f t="shared" si="1"/>
        <v>13550</v>
      </c>
    </row>
    <row r="36" spans="1:9" x14ac:dyDescent="0.25">
      <c r="A36" s="209">
        <v>3</v>
      </c>
      <c r="B36" s="210"/>
      <c r="C36" s="211"/>
      <c r="D36" s="29" t="s">
        <v>21</v>
      </c>
      <c r="E36" s="61">
        <f t="shared" si="1"/>
        <v>13530</v>
      </c>
      <c r="F36" s="61">
        <f t="shared" si="1"/>
        <v>13550</v>
      </c>
      <c r="G36" s="61">
        <f t="shared" si="1"/>
        <v>13550</v>
      </c>
      <c r="H36" s="61">
        <f t="shared" si="1"/>
        <v>13550</v>
      </c>
      <c r="I36" s="61">
        <f t="shared" si="1"/>
        <v>13550</v>
      </c>
    </row>
    <row r="37" spans="1:9" x14ac:dyDescent="0.25">
      <c r="A37" s="215">
        <v>32</v>
      </c>
      <c r="B37" s="216"/>
      <c r="C37" s="217"/>
      <c r="D37" s="21" t="s">
        <v>34</v>
      </c>
      <c r="E37" s="61">
        <v>13530</v>
      </c>
      <c r="F37" s="61">
        <v>13550</v>
      </c>
      <c r="G37" s="61">
        <v>13550</v>
      </c>
      <c r="H37" s="61">
        <v>13550</v>
      </c>
      <c r="I37" s="70">
        <v>13550</v>
      </c>
    </row>
    <row r="38" spans="1:9" ht="29.25" customHeight="1" x14ac:dyDescent="0.25">
      <c r="A38" s="203" t="s">
        <v>67</v>
      </c>
      <c r="B38" s="204"/>
      <c r="C38" s="205"/>
      <c r="D38" s="36" t="s">
        <v>56</v>
      </c>
      <c r="E38" s="63">
        <f t="shared" ref="E38:I39" si="2">E39</f>
        <v>8096</v>
      </c>
      <c r="F38" s="63">
        <f t="shared" si="2"/>
        <v>8100</v>
      </c>
      <c r="G38" s="63">
        <f t="shared" si="2"/>
        <v>10500</v>
      </c>
      <c r="H38" s="63">
        <f t="shared" si="2"/>
        <v>10500</v>
      </c>
      <c r="I38" s="63">
        <f t="shared" si="2"/>
        <v>10500</v>
      </c>
    </row>
    <row r="39" spans="1:9" x14ac:dyDescent="0.25">
      <c r="A39" s="203">
        <v>3</v>
      </c>
      <c r="B39" s="204"/>
      <c r="C39" s="205"/>
      <c r="D39" s="29" t="s">
        <v>21</v>
      </c>
      <c r="E39" s="61">
        <v>8096</v>
      </c>
      <c r="F39" s="61">
        <v>8100</v>
      </c>
      <c r="G39" s="61">
        <f t="shared" si="2"/>
        <v>10500</v>
      </c>
      <c r="H39" s="61">
        <f t="shared" si="2"/>
        <v>10500</v>
      </c>
      <c r="I39" s="61">
        <f t="shared" si="2"/>
        <v>10500</v>
      </c>
    </row>
    <row r="40" spans="1:9" x14ac:dyDescent="0.25">
      <c r="A40" s="206">
        <v>32</v>
      </c>
      <c r="B40" s="207"/>
      <c r="C40" s="208"/>
      <c r="D40" s="21" t="s">
        <v>22</v>
      </c>
      <c r="E40" s="61"/>
      <c r="F40" s="61"/>
      <c r="G40" s="75">
        <v>10500</v>
      </c>
      <c r="H40" s="61">
        <v>10500</v>
      </c>
      <c r="I40" s="70">
        <v>10500</v>
      </c>
    </row>
    <row r="41" spans="1:9" x14ac:dyDescent="0.25">
      <c r="E41" s="63">
        <f t="shared" ref="E41:I42" si="3">E42</f>
        <v>3144.43</v>
      </c>
      <c r="F41" s="63">
        <f t="shared" si="3"/>
        <v>7900</v>
      </c>
      <c r="G41" s="63">
        <f t="shared" si="3"/>
        <v>7900</v>
      </c>
      <c r="H41" s="63">
        <f t="shared" si="3"/>
        <v>7900</v>
      </c>
      <c r="I41" s="63">
        <f t="shared" si="3"/>
        <v>7900</v>
      </c>
    </row>
    <row r="42" spans="1:9" x14ac:dyDescent="0.25">
      <c r="A42" s="40">
        <v>3</v>
      </c>
      <c r="B42" s="41"/>
      <c r="C42" s="35"/>
      <c r="D42" s="29" t="s">
        <v>21</v>
      </c>
      <c r="E42" s="63">
        <f t="shared" si="3"/>
        <v>3144.43</v>
      </c>
      <c r="F42" s="63">
        <f t="shared" si="3"/>
        <v>7900</v>
      </c>
      <c r="G42" s="63">
        <f t="shared" si="3"/>
        <v>7900</v>
      </c>
      <c r="H42" s="63">
        <f t="shared" si="3"/>
        <v>7900</v>
      </c>
      <c r="I42" s="63">
        <f t="shared" si="3"/>
        <v>7900</v>
      </c>
    </row>
    <row r="43" spans="1:9" x14ac:dyDescent="0.25">
      <c r="A43" s="206">
        <v>32</v>
      </c>
      <c r="B43" s="207"/>
      <c r="C43" s="208"/>
      <c r="D43" s="21" t="s">
        <v>34</v>
      </c>
      <c r="E43" s="61">
        <v>3144.43</v>
      </c>
      <c r="F43" s="61">
        <v>7900</v>
      </c>
      <c r="G43" s="61">
        <v>7900</v>
      </c>
      <c r="H43" s="61">
        <v>7900</v>
      </c>
      <c r="I43" s="70">
        <v>7900</v>
      </c>
    </row>
    <row r="44" spans="1:9" x14ac:dyDescent="0.25">
      <c r="A44" s="209" t="s">
        <v>64</v>
      </c>
      <c r="B44" s="210"/>
      <c r="C44" s="211"/>
      <c r="D44" s="29" t="s">
        <v>61</v>
      </c>
      <c r="E44" s="61"/>
      <c r="F44" s="61"/>
      <c r="G44" s="61"/>
      <c r="H44" s="61"/>
      <c r="I44" s="61"/>
    </row>
    <row r="45" spans="1:9" ht="24.75" customHeight="1" x14ac:dyDescent="0.25">
      <c r="A45" s="212" t="s">
        <v>71</v>
      </c>
      <c r="B45" s="213"/>
      <c r="C45" s="214"/>
      <c r="D45" s="42" t="s">
        <v>72</v>
      </c>
      <c r="E45" s="65">
        <f>E46+E49</f>
        <v>8225.32</v>
      </c>
      <c r="F45" s="65">
        <f t="shared" ref="E45:I46" si="4">F46</f>
        <v>7500</v>
      </c>
      <c r="G45" s="65">
        <f t="shared" si="4"/>
        <v>7500</v>
      </c>
      <c r="H45" s="65">
        <f t="shared" si="4"/>
        <v>7500</v>
      </c>
      <c r="I45" s="65">
        <f t="shared" si="4"/>
        <v>7500</v>
      </c>
    </row>
    <row r="46" spans="1:9" ht="15" customHeight="1" x14ac:dyDescent="0.25">
      <c r="A46" s="203" t="s">
        <v>66</v>
      </c>
      <c r="B46" s="204"/>
      <c r="C46" s="205"/>
      <c r="D46" s="35" t="s">
        <v>18</v>
      </c>
      <c r="E46" s="63">
        <f t="shared" si="4"/>
        <v>7779.47</v>
      </c>
      <c r="F46" s="63">
        <f t="shared" si="4"/>
        <v>7500</v>
      </c>
      <c r="G46" s="63">
        <f t="shared" si="4"/>
        <v>7500</v>
      </c>
      <c r="H46" s="63">
        <f t="shared" si="4"/>
        <v>7500</v>
      </c>
      <c r="I46" s="63">
        <f t="shared" si="4"/>
        <v>7500</v>
      </c>
    </row>
    <row r="47" spans="1:9" x14ac:dyDescent="0.25">
      <c r="A47" s="203">
        <v>3</v>
      </c>
      <c r="B47" s="204"/>
      <c r="C47" s="205"/>
      <c r="D47" s="29" t="s">
        <v>21</v>
      </c>
      <c r="E47" s="61">
        <f>E48</f>
        <v>7779.47</v>
      </c>
      <c r="F47" s="61">
        <f>F48</f>
        <v>7500</v>
      </c>
      <c r="G47" s="61">
        <f>G48</f>
        <v>7500</v>
      </c>
      <c r="H47" s="61">
        <f>H48</f>
        <v>7500</v>
      </c>
      <c r="I47" s="61">
        <f>I48</f>
        <v>7500</v>
      </c>
    </row>
    <row r="48" spans="1:9" x14ac:dyDescent="0.25">
      <c r="A48" s="206">
        <v>32</v>
      </c>
      <c r="B48" s="207"/>
      <c r="C48" s="208"/>
      <c r="D48" s="21" t="s">
        <v>22</v>
      </c>
      <c r="E48" s="61">
        <v>7779.47</v>
      </c>
      <c r="F48" s="61">
        <v>7500</v>
      </c>
      <c r="G48" s="61">
        <v>7500</v>
      </c>
      <c r="H48" s="61">
        <v>7500</v>
      </c>
      <c r="I48" s="70">
        <v>7500</v>
      </c>
    </row>
    <row r="49" spans="1:9" x14ac:dyDescent="0.25">
      <c r="A49" s="203" t="s">
        <v>68</v>
      </c>
      <c r="B49" s="204"/>
      <c r="C49" s="205"/>
      <c r="D49" s="36" t="s">
        <v>45</v>
      </c>
      <c r="E49" s="151">
        <f>E50</f>
        <v>445.85</v>
      </c>
      <c r="F49" s="151">
        <f>F50</f>
        <v>0</v>
      </c>
      <c r="G49" s="151">
        <f>G50</f>
        <v>0</v>
      </c>
      <c r="H49" s="151">
        <f>H50</f>
        <v>0</v>
      </c>
      <c r="I49" s="151">
        <f>I50</f>
        <v>0</v>
      </c>
    </row>
    <row r="50" spans="1:9" x14ac:dyDescent="0.25">
      <c r="A50" s="198">
        <v>3</v>
      </c>
      <c r="B50" s="199"/>
      <c r="C50" s="199"/>
      <c r="D50" s="29" t="s">
        <v>21</v>
      </c>
      <c r="E50" s="150">
        <f>E51</f>
        <v>445.85</v>
      </c>
      <c r="F50" s="150">
        <f>F51</f>
        <v>0</v>
      </c>
      <c r="G50" s="150">
        <v>0</v>
      </c>
      <c r="H50" s="150">
        <v>0</v>
      </c>
      <c r="I50" s="150">
        <v>0</v>
      </c>
    </row>
    <row r="51" spans="1:9" x14ac:dyDescent="0.25">
      <c r="A51" s="198">
        <v>32</v>
      </c>
      <c r="B51" s="199"/>
      <c r="C51" s="199"/>
      <c r="D51" s="21" t="s">
        <v>22</v>
      </c>
      <c r="E51" s="150">
        <v>445.85</v>
      </c>
      <c r="F51" s="150">
        <v>0</v>
      </c>
      <c r="G51" s="150">
        <v>0</v>
      </c>
      <c r="H51" s="150">
        <v>0</v>
      </c>
      <c r="I51" s="150">
        <v>0</v>
      </c>
    </row>
    <row r="52" spans="1:9" x14ac:dyDescent="0.25">
      <c r="A52" s="200" t="s">
        <v>118</v>
      </c>
      <c r="B52" s="200"/>
      <c r="C52" s="200"/>
      <c r="D52" s="156" t="s">
        <v>119</v>
      </c>
      <c r="E52" s="150"/>
      <c r="F52" s="150"/>
      <c r="G52" s="150"/>
      <c r="H52" s="150"/>
      <c r="I52" s="150"/>
    </row>
    <row r="53" spans="1:9" ht="27.75" customHeight="1" x14ac:dyDescent="0.25">
      <c r="A53" s="201" t="s">
        <v>120</v>
      </c>
      <c r="B53" s="201"/>
      <c r="C53" s="201"/>
      <c r="D53" s="153" t="s">
        <v>121</v>
      </c>
      <c r="E53" s="157">
        <f>E54</f>
        <v>17887.5</v>
      </c>
      <c r="F53" s="152"/>
      <c r="G53" s="152"/>
      <c r="H53" s="152"/>
      <c r="I53" s="152"/>
    </row>
    <row r="54" spans="1:9" x14ac:dyDescent="0.25">
      <c r="A54" s="202" t="s">
        <v>66</v>
      </c>
      <c r="B54" s="202"/>
      <c r="C54" s="202"/>
      <c r="D54" s="155"/>
      <c r="E54" s="151">
        <f>E55</f>
        <v>17887.5</v>
      </c>
      <c r="F54" s="150"/>
      <c r="G54" s="150"/>
      <c r="H54" s="150"/>
      <c r="I54" s="150"/>
    </row>
    <row r="55" spans="1:9" ht="30" x14ac:dyDescent="0.25">
      <c r="A55" s="198">
        <v>4</v>
      </c>
      <c r="B55" s="198"/>
      <c r="C55" s="198"/>
      <c r="D55" s="154" t="s">
        <v>23</v>
      </c>
      <c r="E55" s="150">
        <f>E56</f>
        <v>17887.5</v>
      </c>
      <c r="F55" s="150"/>
      <c r="G55" s="150"/>
      <c r="H55" s="150"/>
      <c r="I55" s="150"/>
    </row>
    <row r="56" spans="1:9" ht="25.5" x14ac:dyDescent="0.25">
      <c r="A56" s="198">
        <v>42</v>
      </c>
      <c r="B56" s="198"/>
      <c r="C56" s="198"/>
      <c r="D56" s="20" t="s">
        <v>46</v>
      </c>
      <c r="E56" s="150">
        <v>17887.5</v>
      </c>
      <c r="F56" s="150"/>
      <c r="G56" s="150"/>
      <c r="H56" s="150"/>
      <c r="I56" s="150"/>
    </row>
  </sheetData>
  <mergeCells count="36">
    <mergeCell ref="A6:C6"/>
    <mergeCell ref="A7:C7"/>
    <mergeCell ref="A1:I1"/>
    <mergeCell ref="A3:I3"/>
    <mergeCell ref="A5:C5"/>
    <mergeCell ref="A49:C49"/>
    <mergeCell ref="A8:C8"/>
    <mergeCell ref="A9:C9"/>
    <mergeCell ref="A11:C11"/>
    <mergeCell ref="A10:C10"/>
    <mergeCell ref="A37:C37"/>
    <mergeCell ref="A15:C15"/>
    <mergeCell ref="A19:C19"/>
    <mergeCell ref="A29:C29"/>
    <mergeCell ref="A27:C27"/>
    <mergeCell ref="A32:C32"/>
    <mergeCell ref="A44:C44"/>
    <mergeCell ref="A45:C45"/>
    <mergeCell ref="A46:C46"/>
    <mergeCell ref="A47:C47"/>
    <mergeCell ref="A48:C48"/>
    <mergeCell ref="A39:C39"/>
    <mergeCell ref="A43:C43"/>
    <mergeCell ref="A33:C33"/>
    <mergeCell ref="A34:C34"/>
    <mergeCell ref="A35:C35"/>
    <mergeCell ref="A36:C36"/>
    <mergeCell ref="A38:C38"/>
    <mergeCell ref="A40:C40"/>
    <mergeCell ref="A56:C56"/>
    <mergeCell ref="A55:C55"/>
    <mergeCell ref="A50:C50"/>
    <mergeCell ref="A51:C51"/>
    <mergeCell ref="A52:C52"/>
    <mergeCell ref="A53:C53"/>
    <mergeCell ref="A54:C54"/>
  </mergeCells>
  <printOptions horizontalCentered="1" verticalCentered="1"/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financ.prema izv.financ.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GKL Split</cp:lastModifiedBy>
  <cp:lastPrinted>2025-10-29T12:06:15Z</cp:lastPrinted>
  <dcterms:created xsi:type="dcterms:W3CDTF">2022-08-12T12:51:27Z</dcterms:created>
  <dcterms:modified xsi:type="dcterms:W3CDTF">2026-01-23T08:50:40Z</dcterms:modified>
</cp:coreProperties>
</file>