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2.rebalans 2024\"/>
    </mc:Choice>
  </mc:AlternateContent>
  <bookViews>
    <workbookView xWindow="0" yWindow="0" windowWidth="28800" windowHeight="11835" activeTab="5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" l="1"/>
  <c r="G37" i="3"/>
  <c r="E37" i="3"/>
  <c r="E33" i="3"/>
  <c r="F14" i="3" l="1"/>
  <c r="F12" i="3"/>
  <c r="H9" i="1"/>
  <c r="I27" i="7" l="1"/>
  <c r="H27" i="7"/>
  <c r="I16" i="7"/>
  <c r="H16" i="7"/>
  <c r="H13" i="1" l="1"/>
  <c r="H12" i="1"/>
  <c r="G46" i="7" l="1"/>
  <c r="G20" i="7"/>
  <c r="G16" i="7"/>
  <c r="G12" i="7"/>
  <c r="G42" i="3"/>
  <c r="E16" i="3"/>
  <c r="E14" i="3"/>
  <c r="G41" i="7" l="1"/>
  <c r="G30" i="7"/>
  <c r="G29" i="7"/>
  <c r="G28" i="7"/>
  <c r="G27" i="7" s="1"/>
  <c r="F27" i="7"/>
  <c r="G26" i="7"/>
  <c r="G24" i="7"/>
  <c r="G23" i="7"/>
  <c r="G22" i="7"/>
  <c r="G21" i="7"/>
  <c r="G11" i="7"/>
  <c r="G10" i="7"/>
  <c r="D11" i="5"/>
  <c r="G55" i="3"/>
  <c r="F49" i="3"/>
  <c r="F48" i="3" s="1"/>
  <c r="G51" i="3"/>
  <c r="G52" i="3"/>
  <c r="G49" i="3" s="1"/>
  <c r="G48" i="3" s="1"/>
  <c r="G50" i="3"/>
  <c r="G47" i="3"/>
  <c r="G17" i="3"/>
  <c r="G15" i="3"/>
  <c r="G13" i="3"/>
  <c r="G11" i="3"/>
  <c r="F45" i="7" l="1"/>
  <c r="F44" i="7" s="1"/>
  <c r="F43" i="7" s="1"/>
  <c r="G40" i="7"/>
  <c r="G39" i="7" s="1"/>
  <c r="F40" i="7"/>
  <c r="F39" i="7" s="1"/>
  <c r="G37" i="7"/>
  <c r="G36" i="7" s="1"/>
  <c r="F37" i="7"/>
  <c r="F36" i="7"/>
  <c r="G35" i="7"/>
  <c r="G25" i="7"/>
  <c r="F32" i="7" l="1"/>
  <c r="H8" i="1"/>
  <c r="G19" i="7" l="1"/>
  <c r="G18" i="7" s="1"/>
  <c r="F19" i="7"/>
  <c r="F18" i="7" s="1"/>
  <c r="G15" i="7"/>
  <c r="F15" i="7"/>
  <c r="G9" i="7"/>
  <c r="F9" i="7"/>
  <c r="F8" i="7" s="1"/>
  <c r="G54" i="3"/>
  <c r="F54" i="3"/>
  <c r="E54" i="3"/>
  <c r="G46" i="3"/>
  <c r="F46" i="3"/>
  <c r="G44" i="3"/>
  <c r="G45" i="3"/>
  <c r="F43" i="3"/>
  <c r="G39" i="3"/>
  <c r="G40" i="3"/>
  <c r="G41" i="3"/>
  <c r="G38" i="3"/>
  <c r="G36" i="3"/>
  <c r="G35" i="3"/>
  <c r="G34" i="3" s="1"/>
  <c r="F34" i="3"/>
  <c r="F33" i="3" s="1"/>
  <c r="F27" i="3"/>
  <c r="F26" i="3" s="1"/>
  <c r="G28" i="3"/>
  <c r="G27" i="3" s="1"/>
  <c r="G26" i="3" s="1"/>
  <c r="F18" i="3"/>
  <c r="G16" i="3"/>
  <c r="F16" i="3"/>
  <c r="G14" i="3"/>
  <c r="F21" i="3"/>
  <c r="F29" i="3" s="1"/>
  <c r="G11" i="1"/>
  <c r="G8" i="1"/>
  <c r="F7" i="7" l="1"/>
  <c r="F6" i="7" s="1"/>
  <c r="G14" i="1"/>
  <c r="I9" i="7"/>
  <c r="I44" i="7"/>
  <c r="I43" i="7" s="1"/>
  <c r="I40" i="7"/>
  <c r="I39" i="7" s="1"/>
  <c r="I36" i="7"/>
  <c r="I15" i="7"/>
  <c r="H44" i="7"/>
  <c r="H43" i="7" s="1"/>
  <c r="H40" i="7"/>
  <c r="H39" i="7" s="1"/>
  <c r="H36" i="7"/>
  <c r="H9" i="7"/>
  <c r="E9" i="7" l="1"/>
  <c r="E8" i="7" s="1"/>
  <c r="G8" i="7" s="1"/>
  <c r="G7" i="7" s="1"/>
  <c r="E45" i="7"/>
  <c r="E40" i="7"/>
  <c r="E39" i="7" s="1"/>
  <c r="E37" i="7"/>
  <c r="E36" i="7" s="1"/>
  <c r="I33" i="7"/>
  <c r="I32" i="7" s="1"/>
  <c r="H33" i="7"/>
  <c r="H32" i="7" s="1"/>
  <c r="E34" i="7"/>
  <c r="E27" i="7"/>
  <c r="I8" i="7"/>
  <c r="H8" i="7"/>
  <c r="H18" i="7"/>
  <c r="E19" i="7"/>
  <c r="H15" i="7"/>
  <c r="E15" i="7"/>
  <c r="E44" i="7" l="1"/>
  <c r="E43" i="7" s="1"/>
  <c r="G45" i="7"/>
  <c r="G44" i="7" s="1"/>
  <c r="G43" i="7" s="1"/>
  <c r="H7" i="7"/>
  <c r="H6" i="7" s="1"/>
  <c r="E18" i="7"/>
  <c r="E7" i="7"/>
  <c r="E33" i="7"/>
  <c r="G34" i="7"/>
  <c r="G33" i="7" s="1"/>
  <c r="G32" i="7" s="1"/>
  <c r="G6" i="7" s="1"/>
  <c r="I18" i="7"/>
  <c r="I7" i="7"/>
  <c r="I6" i="7" s="1"/>
  <c r="E32" i="7"/>
  <c r="E49" i="3"/>
  <c r="E48" i="3" s="1"/>
  <c r="I34" i="3"/>
  <c r="I49" i="3"/>
  <c r="H49" i="3"/>
  <c r="I46" i="3"/>
  <c r="H46" i="3"/>
  <c r="E46" i="3"/>
  <c r="I43" i="3"/>
  <c r="H43" i="3"/>
  <c r="E43" i="3"/>
  <c r="G43" i="3" s="1"/>
  <c r="G33" i="3" s="1"/>
  <c r="I37" i="3"/>
  <c r="H37" i="3"/>
  <c r="H34" i="3"/>
  <c r="E34" i="3"/>
  <c r="I27" i="3"/>
  <c r="I26" i="3" s="1"/>
  <c r="H27" i="3"/>
  <c r="H26" i="3" s="1"/>
  <c r="E27" i="3"/>
  <c r="E26" i="3" s="1"/>
  <c r="E18" i="3"/>
  <c r="G18" i="3" s="1"/>
  <c r="G21" i="3" s="1"/>
  <c r="E12" i="3"/>
  <c r="G12" i="3" s="1"/>
  <c r="J11" i="1"/>
  <c r="J8" i="1"/>
  <c r="I11" i="1"/>
  <c r="I14" i="1" s="1"/>
  <c r="I8" i="1"/>
  <c r="I33" i="3" l="1"/>
  <c r="E6" i="7"/>
  <c r="J14" i="1"/>
  <c r="H33" i="3"/>
  <c r="E21" i="3"/>
  <c r="E29" i="3" s="1"/>
  <c r="G29" i="3" s="1"/>
  <c r="I21" i="3"/>
  <c r="I29" i="3" s="1"/>
  <c r="H21" i="3"/>
  <c r="H29" i="3" s="1"/>
  <c r="F11" i="1"/>
  <c r="F8" i="1"/>
  <c r="F14" i="1" l="1"/>
  <c r="H27" i="1" s="1"/>
  <c r="H11" i="1"/>
  <c r="H14" i="1" s="1"/>
</calcChain>
</file>

<file path=xl/sharedStrings.xml><?xml version="1.0" encoding="utf-8"?>
<sst xmlns="http://schemas.openxmlformats.org/spreadsheetml/2006/main" count="200" uniqueCount="99">
  <si>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</si>
  <si>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</si>
  <si>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</si>
  <si>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</si>
  <si>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</si>
  <si>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</si>
  <si>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</si>
  <si>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</si>
  <si>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</si>
  <si>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</si>
  <si>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</si>
  <si>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</si>
  <si>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</si>
  <si>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</si>
  <si>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</si>
  <si>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</si>
  <si>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</si>
  <si>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</si>
  <si>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</si>
  <si>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</si>
  <si>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</si>
  <si>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</si>
  <si>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</si>
  <si>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</si>
  <si>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</si>
  <si>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</si>
  <si>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</si>
  <si>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</si>
  <si>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</si>
  <si>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</si>
  <si>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</si>
  <si>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</si>
  <si>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</si>
  <si>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</si>
  <si>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</si>
  <si>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</si>
  <si>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</si>
  <si>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</si>
  <si>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</si>
  <si>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</si>
  <si>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</si>
  <si>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</si>
  <si>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</si>
  <si>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</si>
  <si>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</si>
  <si>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</si>
  <si>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</si>
  <si>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</si>
  <si>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</si>
  <si>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</si>
  <si>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</si>
  <si>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</si>
  <si>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</si>
  <si>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upravnih i administrativnih pristojbi, pristojbi po posebnim propisima i naknada</t>
  </si>
  <si>
    <t>Prihodi od prodaje robe te pruženih usluga, prihod od donacija</t>
  </si>
  <si>
    <t>Ukupni prihodi</t>
  </si>
  <si>
    <t>VIŠAK KORIŠTEN ZA POKRIĆE RASHODA</t>
  </si>
  <si>
    <t>Vlastiti izvori</t>
  </si>
  <si>
    <t>Višak prihoda poslovanja</t>
  </si>
  <si>
    <t>Prihodi za posebne namjene-višak</t>
  </si>
  <si>
    <t>Pomoći iz nenadležnog proračuna</t>
  </si>
  <si>
    <t>Financijski rashodi</t>
  </si>
  <si>
    <t>Naknade građanima i kućanstvima na temelju osiguranja i druge naknade</t>
  </si>
  <si>
    <t>Prihodi za posebne namjene - višak</t>
  </si>
  <si>
    <t>Vlastiti prihodi-višak</t>
  </si>
  <si>
    <t>082 Službe kulture</t>
  </si>
  <si>
    <t>DJELATNOST HNK, GKM I GKL</t>
  </si>
  <si>
    <t>PROGRAM S053500</t>
  </si>
  <si>
    <t>Aktivnost S053500A350001</t>
  </si>
  <si>
    <t>PROGRAM S052500</t>
  </si>
  <si>
    <t>MALI MARULIĆ</t>
  </si>
  <si>
    <t>Izvor financiranja 11</t>
  </si>
  <si>
    <t>Izvor financiranja 53</t>
  </si>
  <si>
    <t>Izvor financiranja 43</t>
  </si>
  <si>
    <t>Izvor financiranja 31</t>
  </si>
  <si>
    <t>Aktivnost S053500t350003</t>
  </si>
  <si>
    <t>Aktivnost S053500A350501</t>
  </si>
  <si>
    <t>UPRAVNA I KAZALIŠNA VIJEĆA</t>
  </si>
  <si>
    <t>Izvor financiranja 94</t>
  </si>
  <si>
    <t>Izvor financiranja 93</t>
  </si>
  <si>
    <t>EUR</t>
  </si>
  <si>
    <t>Ravnatelj:</t>
  </si>
  <si>
    <t>Lucijan Roki</t>
  </si>
  <si>
    <t>Povećanje</t>
  </si>
  <si>
    <t xml:space="preserve">Novi plan </t>
  </si>
  <si>
    <t>Novi plan</t>
  </si>
  <si>
    <t>Rahodi za dodatna ulaganja na nefinancijskoj imovini</t>
  </si>
  <si>
    <t>POVEĆANJE</t>
  </si>
  <si>
    <t>NOVI PLAN</t>
  </si>
  <si>
    <t>Rebalans</t>
  </si>
  <si>
    <t xml:space="preserve">REBALANS </t>
  </si>
  <si>
    <t>Rashodi za dodatna ulaganja na nefinancijskoj imovini</t>
  </si>
  <si>
    <t>Projekcija 
za 2026.</t>
  </si>
  <si>
    <t>Plan za 2024.</t>
  </si>
  <si>
    <t>Novi plan 2024</t>
  </si>
  <si>
    <t xml:space="preserve">2. REBALANS FINANCIJSKOG PLANA GRADSKOG KAZALIŠTA LUTAKA SPLIT
ZA 2024. </t>
  </si>
  <si>
    <t>2.  REBALANS FINANCIJSKOG PLANA GRADSKOG KAZALIŠTA LUTAKA SPLIT
ZA 2024.</t>
  </si>
  <si>
    <t>2. REBALANS FINANCIJSKOG  PLANA GRADSKOG KAZALIŠTA LUTAKA SPLIT
ZA 2024.</t>
  </si>
  <si>
    <t>2. REBALANS FINANCIJSKOG PLANA GRADSKOG KAZALIŠTA LUTAKA SPLIT
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</si>
</sst>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indexed="8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quotePrefix="1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0" fillId="2" borderId="0" xfId="0" applyFill="1"/>
    <xf numFmtId="3" fontId="0" fillId="0" borderId="0" xfId="0" applyNumberFormat="1"/>
    <xf numFmtId="0" fontId="5" fillId="0" borderId="0" xfId="0" applyFont="1"/>
    <xf numFmtId="164" fontId="1" fillId="0" borderId="0" xfId="0" applyNumberFormat="1" applyFont="1" applyBorder="1" applyAlignment="1">
      <alignment horizontal="right"/>
    </xf>
    <xf numFmtId="3" fontId="5" fillId="0" borderId="0" xfId="0" applyNumberFormat="1" applyFont="1"/>
    <xf numFmtId="0" fontId="7" fillId="0" borderId="0" xfId="0" applyFo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/>
    <xf numFmtId="0" fontId="5" fillId="2" borderId="0" xfId="0" applyFont="1" applyFill="1" applyAlignment="1">
      <alignment horizontal="left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1" fillId="2" borderId="0" xfId="0" quotePrefix="1" applyFont="1" applyFill="1" applyBorder="1" applyAlignment="1">
      <alignment horizontal="left" wrapText="1"/>
    </xf>
    <xf numFmtId="0" fontId="1" fillId="2" borderId="0" xfId="0" quotePrefix="1" applyFont="1" applyFill="1" applyBorder="1" applyAlignment="1">
      <alignment horizontal="center" wrapText="1"/>
    </xf>
    <xf numFmtId="0" fontId="1" fillId="2" borderId="0" xfId="0" quotePrefix="1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righ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/>
    <xf numFmtId="0" fontId="1" fillId="2" borderId="0" xfId="0" quotePrefix="1" applyNumberFormat="1" applyFont="1" applyFill="1" applyBorder="1" applyAlignment="1" applyProtection="1">
      <alignment horizontal="center" vertical="center" wrapText="1"/>
    </xf>
    <xf numFmtId="3" fontId="1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8" fillId="0" borderId="5" xfId="0" quotePrefix="1" applyFont="1" applyBorder="1" applyAlignment="1">
      <alignment horizontal="left" wrapText="1"/>
    </xf>
    <xf numFmtId="0" fontId="8" fillId="0" borderId="6" xfId="0" quotePrefix="1" applyFont="1" applyBorder="1" applyAlignment="1">
      <alignment horizontal="left" wrapText="1"/>
    </xf>
    <xf numFmtId="0" fontId="8" fillId="0" borderId="6" xfId="0" quotePrefix="1" applyFont="1" applyBorder="1" applyAlignment="1">
      <alignment horizontal="center" wrapText="1"/>
    </xf>
    <xf numFmtId="0" fontId="8" fillId="0" borderId="6" xfId="0" quotePrefix="1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3" fontId="8" fillId="3" borderId="3" xfId="0" applyNumberFormat="1" applyFont="1" applyFill="1" applyBorder="1" applyAlignment="1">
      <alignment horizontal="right"/>
    </xf>
    <xf numFmtId="3" fontId="8" fillId="3" borderId="10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0" fontId="12" fillId="3" borderId="9" xfId="0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 applyProtection="1">
      <alignment vertical="center"/>
    </xf>
    <xf numFmtId="3" fontId="8" fillId="0" borderId="10" xfId="0" applyNumberFormat="1" applyFont="1" applyFill="1" applyBorder="1" applyAlignment="1" applyProtection="1">
      <alignment horizontal="right" wrapText="1"/>
    </xf>
    <xf numFmtId="3" fontId="8" fillId="0" borderId="3" xfId="0" applyNumberFormat="1" applyFont="1" applyBorder="1" applyAlignment="1">
      <alignment horizontal="right"/>
    </xf>
    <xf numFmtId="3" fontId="8" fillId="3" borderId="13" xfId="0" applyNumberFormat="1" applyFont="1" applyFill="1" applyBorder="1" applyAlignment="1" applyProtection="1">
      <alignment horizontal="right" wrapText="1"/>
    </xf>
    <xf numFmtId="3" fontId="8" fillId="3" borderId="14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3" fontId="8" fillId="0" borderId="10" xfId="0" applyNumberFormat="1" applyFont="1" applyBorder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10" xfId="0" applyNumberFormat="1" applyFont="1" applyFill="1" applyBorder="1" applyAlignment="1" applyProtection="1">
      <alignment horizontal="right" wrapText="1"/>
    </xf>
    <xf numFmtId="3" fontId="8" fillId="3" borderId="16" xfId="0" quotePrefix="1" applyNumberFormat="1" applyFont="1" applyFill="1" applyBorder="1" applyAlignment="1">
      <alignment horizontal="right"/>
    </xf>
    <xf numFmtId="0" fontId="10" fillId="0" borderId="0" xfId="0" applyFont="1"/>
    <xf numFmtId="0" fontId="14" fillId="0" borderId="0" xfId="0" applyFont="1"/>
    <xf numFmtId="0" fontId="14" fillId="2" borderId="0" xfId="0" applyFont="1" applyFill="1"/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3" fontId="15" fillId="0" borderId="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5" fillId="9" borderId="3" xfId="0" applyNumberFormat="1" applyFont="1" applyFill="1" applyBorder="1" applyAlignment="1" applyProtection="1">
      <alignment horizontal="center" vertical="center" wrapText="1"/>
    </xf>
    <xf numFmtId="0" fontId="15" fillId="9" borderId="4" xfId="0" applyNumberFormat="1" applyFont="1" applyFill="1" applyBorder="1" applyAlignment="1" applyProtection="1">
      <alignment horizontal="center" vertical="center" wrapText="1"/>
    </xf>
    <xf numFmtId="3" fontId="15" fillId="9" borderId="3" xfId="0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17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17" fillId="2" borderId="3" xfId="0" applyNumberFormat="1" applyFont="1" applyFill="1" applyBorder="1" applyAlignment="1" applyProtection="1">
      <alignment horizontal="right" wrapText="1"/>
    </xf>
    <xf numFmtId="0" fontId="20" fillId="7" borderId="3" xfId="0" applyNumberFormat="1" applyFont="1" applyFill="1" applyBorder="1" applyAlignment="1" applyProtection="1">
      <alignment horizontal="left" vertical="center" wrapText="1"/>
    </xf>
    <xf numFmtId="0" fontId="21" fillId="7" borderId="3" xfId="0" quotePrefix="1" applyFont="1" applyFill="1" applyBorder="1" applyAlignment="1">
      <alignment horizontal="left" vertical="center"/>
    </xf>
    <xf numFmtId="3" fontId="15" fillId="7" borderId="3" xfId="0" applyNumberFormat="1" applyFont="1" applyFill="1" applyBorder="1" applyAlignment="1">
      <alignment horizontal="right"/>
    </xf>
    <xf numFmtId="3" fontId="15" fillId="7" borderId="3" xfId="0" applyNumberFormat="1" applyFont="1" applyFill="1" applyBorder="1" applyAlignment="1" applyProtection="1">
      <alignment horizontal="right" wrapText="1"/>
    </xf>
    <xf numFmtId="0" fontId="18" fillId="0" borderId="0" xfId="0" applyFont="1"/>
    <xf numFmtId="3" fontId="18" fillId="0" borderId="0" xfId="0" applyNumberFormat="1" applyFo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right" vertical="center" wrapText="1"/>
    </xf>
    <xf numFmtId="3" fontId="15" fillId="4" borderId="3" xfId="0" applyNumberFormat="1" applyFont="1" applyFill="1" applyBorder="1" applyAlignment="1" applyProtection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right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0" fontId="15" fillId="5" borderId="3" xfId="0" applyNumberFormat="1" applyFont="1" applyFill="1" applyBorder="1" applyAlignment="1" applyProtection="1">
      <alignment horizontal="center" vertical="center" wrapText="1"/>
    </xf>
    <xf numFmtId="3" fontId="15" fillId="5" borderId="3" xfId="0" applyNumberFormat="1" applyFont="1" applyFill="1" applyBorder="1" applyAlignment="1" applyProtection="1">
      <alignment horizontal="right" vertical="center" wrapText="1"/>
    </xf>
    <xf numFmtId="3" fontId="15" fillId="4" borderId="3" xfId="0" applyNumberFormat="1" applyFont="1" applyFill="1" applyBorder="1" applyAlignment="1" applyProtection="1">
      <alignment horizontal="center" vertical="center" wrapText="1"/>
    </xf>
    <xf numFmtId="0" fontId="19" fillId="7" borderId="3" xfId="0" applyNumberFormat="1" applyFont="1" applyFill="1" applyBorder="1" applyAlignment="1" applyProtection="1">
      <alignment horizontal="left" vertical="center" wrapText="1"/>
    </xf>
    <xf numFmtId="0" fontId="19" fillId="5" borderId="3" xfId="0" applyNumberFormat="1" applyFont="1" applyFill="1" applyBorder="1" applyAlignment="1" applyProtection="1">
      <alignment horizontal="left" vertical="center" wrapText="1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3" fontId="15" fillId="5" borderId="3" xfId="0" applyNumberFormat="1" applyFont="1" applyFill="1" applyBorder="1" applyAlignment="1">
      <alignment horizontal="right"/>
    </xf>
    <xf numFmtId="0" fontId="20" fillId="5" borderId="3" xfId="0" quotePrefix="1" applyFont="1" applyFill="1" applyBorder="1" applyAlignment="1">
      <alignment horizontal="left" vertical="center"/>
    </xf>
    <xf numFmtId="0" fontId="21" fillId="5" borderId="3" xfId="0" quotePrefix="1" applyFont="1" applyFill="1" applyBorder="1" applyAlignment="1">
      <alignment horizontal="left" vertical="center"/>
    </xf>
    <xf numFmtId="0" fontId="20" fillId="6" borderId="3" xfId="0" quotePrefix="1" applyFont="1" applyFill="1" applyBorder="1" applyAlignment="1">
      <alignment horizontal="left" vertical="center"/>
    </xf>
    <xf numFmtId="0" fontId="19" fillId="6" borderId="3" xfId="0" quotePrefix="1" applyFont="1" applyFill="1" applyBorder="1" applyAlignment="1">
      <alignment horizontal="left" vertical="center"/>
    </xf>
    <xf numFmtId="0" fontId="21" fillId="6" borderId="3" xfId="0" quotePrefix="1" applyFont="1" applyFill="1" applyBorder="1" applyAlignment="1">
      <alignment horizontal="left" vertical="center"/>
    </xf>
    <xf numFmtId="0" fontId="21" fillId="6" borderId="3" xfId="0" quotePrefix="1" applyFont="1" applyFill="1" applyBorder="1" applyAlignment="1">
      <alignment horizontal="left" vertical="center" wrapText="1"/>
    </xf>
    <xf numFmtId="3" fontId="17" fillId="6" borderId="3" xfId="0" applyNumberFormat="1" applyFont="1" applyFill="1" applyBorder="1" applyAlignment="1">
      <alignment horizontal="right"/>
    </xf>
    <xf numFmtId="0" fontId="21" fillId="5" borderId="3" xfId="0" quotePrefix="1" applyFont="1" applyFill="1" applyBorder="1" applyAlignment="1">
      <alignment horizontal="left" vertical="center" wrapText="1"/>
    </xf>
    <xf numFmtId="0" fontId="20" fillId="5" borderId="3" xfId="0" quotePrefix="1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vertical="center" wrapText="1"/>
    </xf>
    <xf numFmtId="0" fontId="18" fillId="0" borderId="3" xfId="0" applyFont="1" applyBorder="1"/>
    <xf numFmtId="0" fontId="24" fillId="0" borderId="3" xfId="0" applyFont="1" applyBorder="1" applyAlignment="1">
      <alignment horizontal="left"/>
    </xf>
    <xf numFmtId="3" fontId="18" fillId="0" borderId="3" xfId="0" applyNumberFormat="1" applyFont="1" applyBorder="1"/>
    <xf numFmtId="0" fontId="18" fillId="6" borderId="3" xfId="0" applyFont="1" applyFill="1" applyBorder="1"/>
    <xf numFmtId="0" fontId="24" fillId="6" borderId="3" xfId="0" applyFont="1" applyFill="1" applyBorder="1" applyAlignment="1">
      <alignment horizontal="left"/>
    </xf>
    <xf numFmtId="3" fontId="18" fillId="6" borderId="3" xfId="0" applyNumberFormat="1" applyFont="1" applyFill="1" applyBorder="1"/>
    <xf numFmtId="0" fontId="18" fillId="5" borderId="3" xfId="0" applyFont="1" applyFill="1" applyBorder="1"/>
    <xf numFmtId="0" fontId="18" fillId="5" borderId="3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3" fontId="18" fillId="5" borderId="3" xfId="0" applyNumberFormat="1" applyFont="1" applyFill="1" applyBorder="1"/>
    <xf numFmtId="3" fontId="22" fillId="5" borderId="3" xfId="0" applyNumberFormat="1" applyFont="1" applyFill="1" applyBorder="1"/>
    <xf numFmtId="0" fontId="18" fillId="6" borderId="3" xfId="0" applyFont="1" applyFill="1" applyBorder="1" applyAlignment="1">
      <alignment horizontal="left"/>
    </xf>
    <xf numFmtId="0" fontId="18" fillId="2" borderId="3" xfId="0" applyFont="1" applyFill="1" applyBorder="1"/>
    <xf numFmtId="0" fontId="24" fillId="2" borderId="3" xfId="0" applyFont="1" applyFill="1" applyBorder="1" applyAlignment="1">
      <alignment horizontal="left"/>
    </xf>
    <xf numFmtId="3" fontId="18" fillId="2" borderId="3" xfId="0" applyNumberFormat="1" applyFont="1" applyFill="1" applyBorder="1"/>
    <xf numFmtId="0" fontId="16" fillId="0" borderId="0" xfId="0" applyFont="1"/>
    <xf numFmtId="0" fontId="15" fillId="9" borderId="17" xfId="0" applyNumberFormat="1" applyFont="1" applyFill="1" applyBorder="1" applyAlignment="1" applyProtection="1">
      <alignment horizontal="center" vertical="center" wrapText="1"/>
    </xf>
    <xf numFmtId="0" fontId="15" fillId="9" borderId="7" xfId="0" applyNumberFormat="1" applyFont="1" applyFill="1" applyBorder="1" applyAlignment="1" applyProtection="1">
      <alignment horizontal="center" vertical="center" wrapText="1"/>
    </xf>
    <xf numFmtId="0" fontId="15" fillId="9" borderId="8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3" fontId="15" fillId="2" borderId="10" xfId="0" applyNumberFormat="1" applyFont="1" applyFill="1" applyBorder="1" applyAlignment="1">
      <alignment horizontal="right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3" fontId="15" fillId="8" borderId="3" xfId="0" applyNumberFormat="1" applyFont="1" applyFill="1" applyBorder="1" applyAlignment="1">
      <alignment horizontal="right"/>
    </xf>
    <xf numFmtId="3" fontId="15" fillId="8" borderId="1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3" fontId="17" fillId="2" borderId="10" xfId="0" applyNumberFormat="1" applyFont="1" applyFill="1" applyBorder="1" applyAlignment="1" applyProtection="1">
      <alignment horizontal="right" wrapText="1"/>
    </xf>
    <xf numFmtId="0" fontId="17" fillId="2" borderId="9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15" fillId="2" borderId="9" xfId="0" applyNumberFormat="1" applyFont="1" applyFill="1" applyBorder="1" applyAlignment="1" applyProtection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5" fillId="2" borderId="9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left" vertical="center" wrapText="1" indent="1"/>
    </xf>
    <xf numFmtId="0" fontId="26" fillId="0" borderId="4" xfId="0" applyFont="1" applyBorder="1" applyAlignment="1">
      <alignment horizontal="left" vertical="center" wrapText="1" inden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3" fontId="15" fillId="2" borderId="10" xfId="0" applyNumberFormat="1" applyFont="1" applyFill="1" applyBorder="1" applyAlignment="1" applyProtection="1">
      <alignment horizontal="right" wrapText="1"/>
    </xf>
    <xf numFmtId="3" fontId="17" fillId="2" borderId="10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25" fillId="2" borderId="9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3" fontId="23" fillId="2" borderId="19" xfId="0" applyNumberFormat="1" applyFont="1" applyFill="1" applyBorder="1" applyAlignment="1">
      <alignment horizontal="right"/>
    </xf>
    <xf numFmtId="0" fontId="17" fillId="2" borderId="15" xfId="0" applyNumberFormat="1" applyFont="1" applyFill="1" applyBorder="1" applyAlignment="1" applyProtection="1">
      <alignment horizontal="left" vertical="center" wrapText="1"/>
    </xf>
    <xf numFmtId="3" fontId="17" fillId="2" borderId="13" xfId="0" applyNumberFormat="1" applyFont="1" applyFill="1" applyBorder="1" applyAlignment="1">
      <alignment horizontal="right"/>
    </xf>
    <xf numFmtId="3" fontId="17" fillId="2" borderId="16" xfId="0" applyNumberFormat="1" applyFont="1" applyFill="1" applyBorder="1" applyAlignment="1">
      <alignment horizontal="right"/>
    </xf>
    <xf numFmtId="3" fontId="23" fillId="2" borderId="18" xfId="0" applyNumberFormat="1" applyFont="1" applyFill="1" applyBorder="1" applyAlignment="1">
      <alignment horizontal="right"/>
    </xf>
    <xf numFmtId="3" fontId="17" fillId="2" borderId="15" xfId="0" applyNumberFormat="1" applyFont="1" applyFill="1" applyBorder="1" applyAlignment="1">
      <alignment horizontal="right"/>
    </xf>
    <xf numFmtId="0" fontId="12" fillId="0" borderId="9" xfId="0" quotePrefix="1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9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3" borderId="9" xfId="0" applyNumberFormat="1" applyFont="1" applyFill="1" applyBorder="1" applyAlignment="1" applyProtection="1">
      <alignment horizontal="left" vertical="center" wrapText="1"/>
    </xf>
    <xf numFmtId="0" fontId="13" fillId="3" borderId="2" xfId="0" applyNumberFormat="1" applyFont="1" applyFill="1" applyBorder="1" applyAlignment="1" applyProtection="1">
      <alignment vertical="center" wrapText="1"/>
    </xf>
    <xf numFmtId="0" fontId="13" fillId="3" borderId="2" xfId="0" applyNumberFormat="1" applyFont="1" applyFill="1" applyBorder="1" applyAlignment="1" applyProtection="1">
      <alignment vertical="center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0" fontId="12" fillId="0" borderId="9" xfId="0" quotePrefix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3" borderId="11" xfId="0" quotePrefix="1" applyNumberFormat="1" applyFont="1" applyFill="1" applyBorder="1" applyAlignment="1" applyProtection="1">
      <alignment horizontal="left" vertical="center" wrapText="1"/>
    </xf>
    <xf numFmtId="0" fontId="13" fillId="3" borderId="12" xfId="0" applyNumberFormat="1" applyFont="1" applyFill="1" applyBorder="1" applyAlignment="1" applyProtection="1">
      <alignment vertical="center" wrapText="1"/>
    </xf>
    <xf numFmtId="0" fontId="12" fillId="0" borderId="9" xfId="0" quotePrefix="1" applyFont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 applyProtection="1">
      <alignment horizontal="left" vertical="center" wrapText="1"/>
    </xf>
    <xf numFmtId="0" fontId="12" fillId="0" borderId="1" xfId="0" quotePrefix="1" applyNumberFormat="1" applyFont="1" applyFill="1" applyBorder="1" applyAlignment="1" applyProtection="1">
      <alignment horizontal="left" vertical="center" wrapText="1"/>
    </xf>
    <xf numFmtId="0" fontId="8" fillId="4" borderId="9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11" xfId="0" applyNumberFormat="1" applyFont="1" applyFill="1" applyBorder="1" applyAlignment="1" applyProtection="1">
      <alignment horizontal="left" vertical="center" wrapText="1"/>
    </xf>
    <xf numFmtId="0" fontId="8" fillId="3" borderId="12" xfId="0" applyNumberFormat="1" applyFont="1" applyFill="1" applyBorder="1" applyAlignment="1" applyProtection="1">
      <alignment horizontal="left" vertical="center" wrapText="1"/>
    </xf>
    <xf numFmtId="0" fontId="8" fillId="3" borderId="1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5" fillId="9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2" borderId="9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8" borderId="9" xfId="0" applyNumberFormat="1" applyFont="1" applyFill="1" applyBorder="1" applyAlignment="1" applyProtection="1">
      <alignment horizontal="left" vertical="center" wrapText="1"/>
    </xf>
    <xf numFmtId="0" fontId="15" fillId="8" borderId="2" xfId="0" applyNumberFormat="1" applyFont="1" applyFill="1" applyBorder="1" applyAlignment="1" applyProtection="1">
      <alignment horizontal="left" vertical="center" wrapText="1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0" fontId="25" fillId="2" borderId="9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17" fillId="2" borderId="11" xfId="0" applyNumberFormat="1" applyFont="1" applyFill="1" applyBorder="1" applyAlignment="1" applyProtection="1">
      <alignment horizontal="left" vertical="center" wrapText="1"/>
    </xf>
    <xf numFmtId="0" fontId="17" fillId="2" borderId="12" xfId="0" applyNumberFormat="1" applyFont="1" applyFill="1" applyBorder="1" applyAlignment="1" applyProtection="1">
      <alignment horizontal="left" vertical="center" wrapText="1"/>
    </xf>
    <xf numFmtId="0" fontId="17" fillId="2" borderId="15" xfId="0" applyNumberFormat="1" applyFont="1" applyFill="1" applyBorder="1" applyAlignment="1" applyProtection="1">
      <alignment horizontal="left" vertical="center" wrapText="1"/>
    </xf>
    <xf numFmtId="0" fontId="15" fillId="9" borderId="5" xfId="0" applyNumberFormat="1" applyFont="1" applyFill="1" applyBorder="1" applyAlignment="1" applyProtection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7" fillId="2" borderId="9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5" fillId="2" borderId="9" xfId="0" applyNumberFormat="1" applyFont="1" applyFill="1" applyBorder="1" applyAlignment="1" applyProtection="1">
      <alignment horizontal="left" vertical="center" wrapText="1" indent="1"/>
    </xf>
    <xf numFmtId="0" fontId="28" fillId="0" borderId="2" xfId="0" applyFont="1" applyBorder="1" applyAlignment="1">
      <alignment horizontal="left" vertical="center" wrapText="1" indent="1"/>
    </xf>
    <xf numFmtId="0" fontId="28" fillId="0" borderId="4" xfId="0" applyFont="1" applyBorder="1" applyAlignment="1">
      <alignment horizontal="left" vertical="center" wrapText="1" indent="1"/>
    </xf>
    <xf numFmtId="0" fontId="15" fillId="2" borderId="9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left" vertical="center" wrapText="1" indent="1"/>
    </xf>
    <xf numFmtId="0" fontId="26" fillId="0" borderId="4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Layout" zoomScaleNormal="100" workbookViewId="0">
      <selection sqref="A1:J1"/>
    </sheetView>
  </sheetViews>
  <sheetFormatPr defaultRowHeight="15" x14ac:dyDescent="0.25"/>
  <cols>
    <col min="5" max="5" width="25.28515625" customWidth="1"/>
    <col min="6" max="6" width="18.7109375" customWidth="1"/>
    <col min="7" max="7" width="10.85546875" customWidth="1"/>
    <col min="8" max="8" width="11.85546875" customWidth="1"/>
    <col min="9" max="9" width="20.7109375" customWidth="1"/>
    <col min="10" max="10" width="16.7109375" customWidth="1"/>
  </cols>
  <sheetData>
    <row r="1" spans="1:10" ht="42" customHeight="1" x14ac:dyDescent="0.25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18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8" x14ac:dyDescent="0.25">
      <c r="A3" s="172" t="s">
        <v>32</v>
      </c>
      <c r="B3" s="172"/>
      <c r="C3" s="172"/>
      <c r="D3" s="172"/>
      <c r="E3" s="172"/>
      <c r="F3" s="172"/>
      <c r="G3" s="172"/>
      <c r="H3" s="172"/>
      <c r="I3" s="175"/>
      <c r="J3" s="175"/>
    </row>
    <row r="4" spans="1:10" ht="18" x14ac:dyDescent="0.25">
      <c r="A4" s="33"/>
      <c r="B4" s="33"/>
      <c r="C4" s="33"/>
      <c r="D4" s="33"/>
      <c r="E4" s="33"/>
      <c r="F4" s="33"/>
      <c r="G4" s="33"/>
      <c r="H4" s="33"/>
      <c r="I4" s="34"/>
      <c r="J4" s="34"/>
    </row>
    <row r="5" spans="1:10" ht="18" customHeight="1" x14ac:dyDescent="0.3">
      <c r="A5" s="172" t="s">
        <v>40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ht="19.5" thickBot="1" x14ac:dyDescent="0.3">
      <c r="A6" s="35"/>
      <c r="B6" s="36"/>
      <c r="C6" s="36"/>
      <c r="D6" s="36"/>
      <c r="E6" s="33"/>
      <c r="F6" s="37"/>
      <c r="G6" s="37"/>
      <c r="H6" s="37"/>
      <c r="I6" s="37"/>
      <c r="J6" s="38" t="s">
        <v>80</v>
      </c>
    </row>
    <row r="7" spans="1:10" ht="36" x14ac:dyDescent="0.25">
      <c r="A7" s="39"/>
      <c r="B7" s="40"/>
      <c r="C7" s="40"/>
      <c r="D7" s="41"/>
      <c r="E7" s="42"/>
      <c r="F7" s="43" t="s">
        <v>93</v>
      </c>
      <c r="G7" s="43" t="s">
        <v>89</v>
      </c>
      <c r="H7" s="43" t="s">
        <v>84</v>
      </c>
      <c r="I7" s="43" t="s">
        <v>45</v>
      </c>
      <c r="J7" s="44" t="s">
        <v>92</v>
      </c>
    </row>
    <row r="8" spans="1:10" ht="18" x14ac:dyDescent="0.25">
      <c r="A8" s="176" t="s">
        <v>0</v>
      </c>
      <c r="B8" s="177"/>
      <c r="C8" s="177"/>
      <c r="D8" s="177"/>
      <c r="E8" s="178"/>
      <c r="F8" s="45">
        <f>F9</f>
        <v>923970</v>
      </c>
      <c r="G8" s="45">
        <f>G9</f>
        <v>18022</v>
      </c>
      <c r="H8" s="45">
        <f>H9</f>
        <v>941992</v>
      </c>
      <c r="I8" s="45">
        <f>I9</f>
        <v>830000</v>
      </c>
      <c r="J8" s="46">
        <f>J9</f>
        <v>830500</v>
      </c>
    </row>
    <row r="9" spans="1:10" ht="24" customHeight="1" x14ac:dyDescent="0.25">
      <c r="A9" s="179" t="s">
        <v>1</v>
      </c>
      <c r="B9" s="171"/>
      <c r="C9" s="171"/>
      <c r="D9" s="171"/>
      <c r="E9" s="180"/>
      <c r="F9" s="47">
        <v>923970</v>
      </c>
      <c r="G9" s="47">
        <v>18022</v>
      </c>
      <c r="H9" s="47">
        <f>F9+G9</f>
        <v>941992</v>
      </c>
      <c r="I9" s="47">
        <v>830000</v>
      </c>
      <c r="J9" s="48">
        <v>830500</v>
      </c>
    </row>
    <row r="10" spans="1:10" ht="18" x14ac:dyDescent="0.25">
      <c r="A10" s="181" t="s">
        <v>2</v>
      </c>
      <c r="B10" s="180"/>
      <c r="C10" s="180"/>
      <c r="D10" s="180"/>
      <c r="E10" s="180"/>
      <c r="F10" s="47">
        <v>0</v>
      </c>
      <c r="G10" s="47"/>
      <c r="H10" s="47"/>
      <c r="I10" s="47"/>
      <c r="J10" s="48"/>
    </row>
    <row r="11" spans="1:10" ht="18" x14ac:dyDescent="0.25">
      <c r="A11" s="49" t="s">
        <v>3</v>
      </c>
      <c r="B11" s="50"/>
      <c r="C11" s="50"/>
      <c r="D11" s="50"/>
      <c r="E11" s="50"/>
      <c r="F11" s="45">
        <f>F12+F13</f>
        <v>943320</v>
      </c>
      <c r="G11" s="45">
        <f>G12+G13</f>
        <v>23022</v>
      </c>
      <c r="H11" s="45">
        <f>H12+H13</f>
        <v>966342</v>
      </c>
      <c r="I11" s="45">
        <f>I12+I13</f>
        <v>850000</v>
      </c>
      <c r="J11" s="46">
        <f>J12+J13</f>
        <v>850000</v>
      </c>
    </row>
    <row r="12" spans="1:10" ht="18" x14ac:dyDescent="0.25">
      <c r="A12" s="170" t="s">
        <v>4</v>
      </c>
      <c r="B12" s="171"/>
      <c r="C12" s="171"/>
      <c r="D12" s="171"/>
      <c r="E12" s="171"/>
      <c r="F12" s="47">
        <v>933970</v>
      </c>
      <c r="G12" s="47">
        <v>30682</v>
      </c>
      <c r="H12" s="47">
        <f>F12+G12</f>
        <v>964652</v>
      </c>
      <c r="I12" s="47">
        <v>850000</v>
      </c>
      <c r="J12" s="51">
        <v>850000</v>
      </c>
    </row>
    <row r="13" spans="1:10" ht="18" x14ac:dyDescent="0.25">
      <c r="A13" s="186" t="s">
        <v>5</v>
      </c>
      <c r="B13" s="180"/>
      <c r="C13" s="180"/>
      <c r="D13" s="180"/>
      <c r="E13" s="180"/>
      <c r="F13" s="52">
        <v>9350</v>
      </c>
      <c r="G13" s="52">
        <v>-7660</v>
      </c>
      <c r="H13" s="52">
        <f>F13+G13</f>
        <v>1690</v>
      </c>
      <c r="I13" s="52">
        <v>0</v>
      </c>
      <c r="J13" s="51"/>
    </row>
    <row r="14" spans="1:10" ht="18.75" thickBot="1" x14ac:dyDescent="0.3">
      <c r="A14" s="184" t="s">
        <v>6</v>
      </c>
      <c r="B14" s="185"/>
      <c r="C14" s="185"/>
      <c r="D14" s="185"/>
      <c r="E14" s="185"/>
      <c r="F14" s="53">
        <f>F8-F11</f>
        <v>-19350</v>
      </c>
      <c r="G14" s="53">
        <f>G8-G11</f>
        <v>-5000</v>
      </c>
      <c r="H14" s="53">
        <f>H8-H11</f>
        <v>-24350</v>
      </c>
      <c r="I14" s="53">
        <f>I8-I11</f>
        <v>-20000</v>
      </c>
      <c r="J14" s="54">
        <f>J8-J11</f>
        <v>-19500</v>
      </c>
    </row>
    <row r="15" spans="1:10" ht="18" x14ac:dyDescent="0.25">
      <c r="A15" s="33"/>
      <c r="B15" s="55"/>
      <c r="C15" s="55"/>
      <c r="D15" s="55"/>
      <c r="E15" s="55"/>
      <c r="F15" s="56"/>
      <c r="G15" s="56"/>
      <c r="H15" s="56"/>
      <c r="I15" s="56"/>
      <c r="J15" s="56"/>
    </row>
    <row r="16" spans="1:10" ht="18" customHeight="1" x14ac:dyDescent="0.3">
      <c r="A16" s="172" t="s">
        <v>41</v>
      </c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ht="18.75" thickBot="1" x14ac:dyDescent="0.3">
      <c r="A17" s="33"/>
      <c r="B17" s="55"/>
      <c r="C17" s="55"/>
      <c r="D17" s="55"/>
      <c r="E17" s="55"/>
      <c r="F17" s="56"/>
      <c r="G17" s="56"/>
      <c r="H17" s="56"/>
      <c r="I17" s="56"/>
      <c r="J17" s="56"/>
    </row>
    <row r="18" spans="1:10" ht="36" x14ac:dyDescent="0.25">
      <c r="A18" s="39"/>
      <c r="B18" s="40"/>
      <c r="C18" s="40"/>
      <c r="D18" s="41"/>
      <c r="E18" s="42"/>
      <c r="F18" s="43" t="s">
        <v>93</v>
      </c>
      <c r="G18" s="43"/>
      <c r="H18" s="43"/>
      <c r="I18" s="43" t="s">
        <v>45</v>
      </c>
      <c r="J18" s="44" t="s">
        <v>92</v>
      </c>
    </row>
    <row r="19" spans="1:10" ht="15.75" customHeight="1" x14ac:dyDescent="0.25">
      <c r="A19" s="179" t="s">
        <v>8</v>
      </c>
      <c r="B19" s="182"/>
      <c r="C19" s="182"/>
      <c r="D19" s="182"/>
      <c r="E19" s="183"/>
      <c r="F19" s="52">
        <v>0</v>
      </c>
      <c r="G19" s="52"/>
      <c r="H19" s="52"/>
      <c r="I19" s="52">
        <v>0</v>
      </c>
      <c r="J19" s="57">
        <v>0</v>
      </c>
    </row>
    <row r="20" spans="1:10" ht="18" x14ac:dyDescent="0.25">
      <c r="A20" s="179" t="s">
        <v>9</v>
      </c>
      <c r="B20" s="171"/>
      <c r="C20" s="171"/>
      <c r="D20" s="171"/>
      <c r="E20" s="171"/>
      <c r="F20" s="52">
        <v>0</v>
      </c>
      <c r="G20" s="52"/>
      <c r="H20" s="52"/>
      <c r="I20" s="52">
        <v>0</v>
      </c>
      <c r="J20" s="57">
        <v>0</v>
      </c>
    </row>
    <row r="21" spans="1:10" ht="18.75" thickBot="1" x14ac:dyDescent="0.3">
      <c r="A21" s="184" t="s">
        <v>10</v>
      </c>
      <c r="B21" s="185"/>
      <c r="C21" s="185"/>
      <c r="D21" s="185"/>
      <c r="E21" s="185"/>
      <c r="F21" s="58">
        <v>0</v>
      </c>
      <c r="G21" s="58"/>
      <c r="H21" s="58"/>
      <c r="I21" s="58">
        <v>0</v>
      </c>
      <c r="J21" s="59">
        <v>0</v>
      </c>
    </row>
    <row r="22" spans="1:10" ht="18" x14ac:dyDescent="0.25">
      <c r="A22" s="60"/>
      <c r="B22" s="55"/>
      <c r="C22" s="55"/>
      <c r="D22" s="55"/>
      <c r="E22" s="55"/>
      <c r="F22" s="56"/>
      <c r="G22" s="56"/>
      <c r="H22" s="56"/>
      <c r="I22" s="56"/>
      <c r="J22" s="56"/>
    </row>
    <row r="23" spans="1:10" ht="18" customHeight="1" x14ac:dyDescent="0.3">
      <c r="A23" s="172" t="s">
        <v>51</v>
      </c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0" ht="18.75" thickBot="1" x14ac:dyDescent="0.3">
      <c r="A24" s="60"/>
      <c r="B24" s="55"/>
      <c r="C24" s="55"/>
      <c r="D24" s="55"/>
      <c r="E24" s="55"/>
      <c r="F24" s="56"/>
      <c r="G24" s="56"/>
      <c r="H24" s="56"/>
      <c r="I24" s="56"/>
      <c r="J24" s="56"/>
    </row>
    <row r="25" spans="1:10" ht="36" x14ac:dyDescent="0.25">
      <c r="A25" s="39"/>
      <c r="B25" s="40"/>
      <c r="C25" s="40"/>
      <c r="D25" s="41"/>
      <c r="E25" s="42"/>
      <c r="F25" s="43" t="s">
        <v>93</v>
      </c>
      <c r="G25" s="43" t="s">
        <v>89</v>
      </c>
      <c r="H25" s="43" t="s">
        <v>85</v>
      </c>
      <c r="I25" s="43" t="s">
        <v>45</v>
      </c>
      <c r="J25" s="44" t="s">
        <v>92</v>
      </c>
    </row>
    <row r="26" spans="1:10" ht="18" x14ac:dyDescent="0.25">
      <c r="A26" s="195" t="s">
        <v>42</v>
      </c>
      <c r="B26" s="196"/>
      <c r="C26" s="196"/>
      <c r="D26" s="196"/>
      <c r="E26" s="197"/>
      <c r="F26" s="61"/>
      <c r="G26" s="61"/>
      <c r="H26" s="61"/>
      <c r="I26" s="61"/>
      <c r="J26" s="62"/>
    </row>
    <row r="27" spans="1:10" ht="30" customHeight="1" thickBot="1" x14ac:dyDescent="0.3">
      <c r="A27" s="198" t="s">
        <v>7</v>
      </c>
      <c r="B27" s="199"/>
      <c r="C27" s="199"/>
      <c r="D27" s="199"/>
      <c r="E27" s="200"/>
      <c r="F27" s="63">
        <v>19350</v>
      </c>
      <c r="G27" s="63">
        <v>5000</v>
      </c>
      <c r="H27" s="63">
        <f>F27+G27</f>
        <v>24350</v>
      </c>
      <c r="I27" s="63">
        <v>20000</v>
      </c>
      <c r="J27" s="54">
        <v>19500</v>
      </c>
    </row>
    <row r="28" spans="1:10" ht="18.75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</row>
    <row r="29" spans="1:10" ht="18.75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ht="18" x14ac:dyDescent="0.25">
      <c r="A30" s="194" t="s">
        <v>11</v>
      </c>
      <c r="B30" s="171"/>
      <c r="C30" s="171"/>
      <c r="D30" s="171"/>
      <c r="E30" s="171"/>
      <c r="F30" s="52">
        <v>0</v>
      </c>
      <c r="G30" s="52"/>
      <c r="H30" s="52"/>
      <c r="I30" s="52">
        <v>0</v>
      </c>
      <c r="J30" s="52">
        <v>0</v>
      </c>
    </row>
    <row r="31" spans="1:10" ht="11.25" customHeight="1" x14ac:dyDescent="0.25">
      <c r="A31" s="1"/>
      <c r="B31" s="2"/>
      <c r="C31" s="2"/>
      <c r="D31" s="2"/>
      <c r="E31" s="2"/>
      <c r="F31" s="3"/>
      <c r="G31" s="3"/>
      <c r="H31" s="3"/>
      <c r="I31" s="3"/>
      <c r="J31" s="3"/>
    </row>
    <row r="32" spans="1:10" ht="22.5" customHeight="1" x14ac:dyDescent="0.25">
      <c r="A32" s="1"/>
      <c r="B32" s="2"/>
      <c r="C32" s="2"/>
      <c r="D32" s="2"/>
      <c r="E32" s="2"/>
      <c r="F32" s="3"/>
      <c r="G32" s="3"/>
      <c r="H32" s="3"/>
      <c r="I32" s="7"/>
      <c r="J32" s="3"/>
    </row>
    <row r="33" spans="1:11" ht="20.25" customHeight="1" x14ac:dyDescent="0.25">
      <c r="A33" s="1"/>
      <c r="B33" s="2"/>
      <c r="C33" s="2"/>
      <c r="D33" s="2"/>
      <c r="E33" s="2"/>
      <c r="F33" s="202"/>
      <c r="G33" s="202"/>
      <c r="H33" s="202"/>
      <c r="I33" s="203"/>
      <c r="J33" s="203"/>
    </row>
    <row r="34" spans="1:11" ht="15.75" x14ac:dyDescent="0.25">
      <c r="A34" s="187"/>
      <c r="B34" s="187"/>
      <c r="C34" s="187"/>
      <c r="D34" s="187"/>
      <c r="E34" s="187"/>
      <c r="F34" s="187"/>
      <c r="G34" s="187"/>
      <c r="H34" s="187"/>
      <c r="I34" s="201"/>
      <c r="J34" s="201"/>
    </row>
    <row r="35" spans="1:11" ht="15.75" x14ac:dyDescent="0.25">
      <c r="A35" s="10"/>
      <c r="B35" s="10"/>
      <c r="C35" s="10"/>
      <c r="D35" s="10"/>
      <c r="E35" s="10"/>
      <c r="F35" s="10"/>
      <c r="G35" s="10"/>
      <c r="H35" s="10"/>
      <c r="I35" s="12"/>
      <c r="J35" s="12"/>
    </row>
    <row r="36" spans="1:11" ht="18" customHeight="1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</row>
    <row r="37" spans="1:11" ht="15.75" x14ac:dyDescent="0.25">
      <c r="A37" s="16"/>
      <c r="B37" s="17"/>
      <c r="C37" s="17"/>
      <c r="D37" s="17"/>
      <c r="E37" s="13"/>
      <c r="F37" s="18"/>
      <c r="G37" s="18"/>
      <c r="H37" s="18"/>
      <c r="I37" s="18"/>
      <c r="J37" s="19"/>
    </row>
    <row r="38" spans="1:11" ht="15.75" x14ac:dyDescent="0.25">
      <c r="A38" s="20"/>
      <c r="B38" s="20"/>
      <c r="C38" s="20"/>
      <c r="D38" s="21"/>
      <c r="E38" s="22"/>
      <c r="F38" s="13"/>
      <c r="G38" s="13"/>
      <c r="H38" s="13"/>
      <c r="I38" s="13"/>
      <c r="J38" s="13"/>
      <c r="K38" s="4"/>
    </row>
    <row r="39" spans="1:11" ht="15.75" x14ac:dyDescent="0.25">
      <c r="A39" s="189"/>
      <c r="B39" s="190"/>
      <c r="C39" s="190"/>
      <c r="D39" s="190"/>
      <c r="E39" s="191"/>
      <c r="F39" s="23"/>
      <c r="G39" s="23"/>
      <c r="H39" s="23"/>
      <c r="I39" s="23"/>
      <c r="J39" s="23"/>
    </row>
    <row r="40" spans="1:11" ht="15.75" x14ac:dyDescent="0.25">
      <c r="A40" s="189"/>
      <c r="B40" s="190"/>
      <c r="C40" s="190"/>
      <c r="D40" s="190"/>
      <c r="E40" s="191"/>
      <c r="F40" s="23"/>
      <c r="G40" s="23"/>
      <c r="H40" s="23"/>
      <c r="I40" s="23"/>
      <c r="J40" s="23"/>
    </row>
    <row r="41" spans="1:11" ht="15.75" x14ac:dyDescent="0.25">
      <c r="A41" s="192"/>
      <c r="B41" s="191"/>
      <c r="C41" s="191"/>
      <c r="D41" s="191"/>
      <c r="E41" s="191"/>
      <c r="F41" s="23"/>
      <c r="G41" s="23"/>
      <c r="H41" s="23"/>
      <c r="I41" s="23"/>
      <c r="J41" s="23"/>
    </row>
    <row r="42" spans="1:11" ht="15.75" x14ac:dyDescent="0.25">
      <c r="A42" s="24"/>
      <c r="B42" s="25"/>
      <c r="C42" s="25"/>
      <c r="D42" s="25"/>
      <c r="E42" s="25"/>
      <c r="F42" s="23"/>
      <c r="G42" s="23"/>
      <c r="H42" s="23"/>
      <c r="I42" s="23"/>
      <c r="J42" s="23"/>
    </row>
    <row r="43" spans="1:11" ht="15.75" x14ac:dyDescent="0.25">
      <c r="A43" s="193"/>
      <c r="B43" s="190"/>
      <c r="C43" s="190"/>
      <c r="D43" s="190"/>
      <c r="E43" s="190"/>
      <c r="F43" s="23"/>
      <c r="G43" s="23"/>
      <c r="H43" s="23"/>
      <c r="I43" s="23"/>
      <c r="J43" s="26"/>
    </row>
    <row r="44" spans="1:11" ht="15.75" x14ac:dyDescent="0.25">
      <c r="A44" s="192"/>
      <c r="B44" s="191"/>
      <c r="C44" s="191"/>
      <c r="D44" s="191"/>
      <c r="E44" s="191"/>
      <c r="F44" s="23"/>
      <c r="G44" s="23"/>
      <c r="H44" s="23"/>
      <c r="I44" s="23"/>
      <c r="J44" s="26"/>
    </row>
    <row r="45" spans="1:11" ht="15.75" x14ac:dyDescent="0.25">
      <c r="A45" s="193"/>
      <c r="B45" s="190"/>
      <c r="C45" s="190"/>
      <c r="D45" s="190"/>
      <c r="E45" s="190"/>
      <c r="F45" s="26"/>
      <c r="G45" s="26"/>
      <c r="H45" s="26"/>
      <c r="I45" s="26"/>
      <c r="J45" s="26"/>
    </row>
    <row r="46" spans="1:11" ht="15.75" x14ac:dyDescent="0.25">
      <c r="A46" s="13"/>
      <c r="B46" s="27"/>
      <c r="C46" s="27"/>
      <c r="D46" s="27"/>
      <c r="E46" s="27"/>
      <c r="F46" s="28"/>
      <c r="G46" s="28"/>
      <c r="H46" s="28"/>
      <c r="I46" s="28"/>
      <c r="J46" s="28"/>
    </row>
    <row r="47" spans="1:11" ht="18" customHeight="1" x14ac:dyDescent="0.25">
      <c r="A47" s="204"/>
      <c r="B47" s="205"/>
      <c r="C47" s="205"/>
      <c r="D47" s="205"/>
      <c r="E47" s="205"/>
      <c r="F47" s="205"/>
      <c r="G47" s="205"/>
      <c r="H47" s="205"/>
      <c r="I47" s="205"/>
      <c r="J47" s="205"/>
    </row>
    <row r="48" spans="1:11" ht="15.75" x14ac:dyDescent="0.25">
      <c r="A48" s="13"/>
      <c r="B48" s="27"/>
      <c r="C48" s="27"/>
      <c r="D48" s="27"/>
      <c r="E48" s="27"/>
      <c r="F48" s="28"/>
      <c r="G48" s="28"/>
      <c r="H48" s="28"/>
      <c r="I48" s="28"/>
      <c r="J48" s="28"/>
    </row>
    <row r="49" spans="1:10" ht="15.75" x14ac:dyDescent="0.25">
      <c r="A49" s="20"/>
      <c r="B49" s="20"/>
      <c r="C49" s="20"/>
      <c r="D49" s="21"/>
      <c r="E49" s="22"/>
      <c r="F49" s="13"/>
      <c r="G49" s="13"/>
      <c r="H49" s="13"/>
      <c r="I49" s="13"/>
      <c r="J49" s="13"/>
    </row>
    <row r="50" spans="1:10" ht="15.75" customHeight="1" x14ac:dyDescent="0.25">
      <c r="A50" s="189"/>
      <c r="B50" s="189"/>
      <c r="C50" s="189"/>
      <c r="D50" s="189"/>
      <c r="E50" s="189"/>
      <c r="F50" s="23"/>
      <c r="G50" s="23"/>
      <c r="H50" s="23"/>
      <c r="I50" s="23"/>
      <c r="J50" s="23"/>
    </row>
    <row r="51" spans="1:10" ht="15.75" x14ac:dyDescent="0.25">
      <c r="A51" s="189"/>
      <c r="B51" s="206"/>
      <c r="C51" s="206"/>
      <c r="D51" s="206"/>
      <c r="E51" s="206"/>
      <c r="F51" s="23"/>
      <c r="G51" s="23"/>
      <c r="H51" s="23"/>
      <c r="I51" s="23"/>
      <c r="J51" s="23"/>
    </row>
    <row r="52" spans="1:10" ht="15.75" x14ac:dyDescent="0.25">
      <c r="A52" s="193"/>
      <c r="B52" s="206"/>
      <c r="C52" s="206"/>
      <c r="D52" s="206"/>
      <c r="E52" s="206"/>
      <c r="F52" s="23"/>
      <c r="G52" s="23"/>
      <c r="H52" s="23"/>
      <c r="I52" s="23"/>
      <c r="J52" s="23"/>
    </row>
    <row r="53" spans="1:10" ht="15.75" x14ac:dyDescent="0.25">
      <c r="A53" s="29"/>
      <c r="B53" s="27"/>
      <c r="C53" s="27"/>
      <c r="D53" s="27"/>
      <c r="E53" s="27"/>
      <c r="F53" s="28"/>
      <c r="G53" s="28"/>
      <c r="H53" s="28"/>
      <c r="I53" s="28"/>
      <c r="J53" s="28"/>
    </row>
    <row r="54" spans="1:10" ht="18" customHeight="1" x14ac:dyDescent="0.25">
      <c r="A54" s="204"/>
      <c r="B54" s="205"/>
      <c r="C54" s="205"/>
      <c r="D54" s="205"/>
      <c r="E54" s="205"/>
      <c r="F54" s="205"/>
      <c r="G54" s="205"/>
      <c r="H54" s="205"/>
      <c r="I54" s="205"/>
      <c r="J54" s="205"/>
    </row>
    <row r="55" spans="1:10" ht="15.75" x14ac:dyDescent="0.25">
      <c r="A55" s="29"/>
      <c r="B55" s="27"/>
      <c r="C55" s="27"/>
      <c r="D55" s="27"/>
      <c r="E55" s="27"/>
      <c r="F55" s="28"/>
      <c r="G55" s="28"/>
      <c r="H55" s="28"/>
      <c r="I55" s="28"/>
      <c r="J55" s="28"/>
    </row>
    <row r="56" spans="1:10" ht="15.75" x14ac:dyDescent="0.25">
      <c r="A56" s="20"/>
      <c r="B56" s="20"/>
      <c r="C56" s="20"/>
      <c r="D56" s="21"/>
      <c r="E56" s="22"/>
      <c r="F56" s="13"/>
      <c r="G56" s="13"/>
      <c r="H56" s="13"/>
      <c r="I56" s="13"/>
      <c r="J56" s="13"/>
    </row>
    <row r="57" spans="1:10" ht="15.75" x14ac:dyDescent="0.25">
      <c r="A57" s="207"/>
      <c r="B57" s="207"/>
      <c r="C57" s="207"/>
      <c r="D57" s="207"/>
      <c r="E57" s="207"/>
      <c r="F57" s="30"/>
      <c r="G57" s="30"/>
      <c r="H57" s="30"/>
      <c r="I57" s="30"/>
      <c r="J57" s="26"/>
    </row>
    <row r="58" spans="1:10" ht="30" customHeight="1" x14ac:dyDescent="0.25">
      <c r="A58" s="207"/>
      <c r="B58" s="207"/>
      <c r="C58" s="207"/>
      <c r="D58" s="207"/>
      <c r="E58" s="207"/>
      <c r="F58" s="30"/>
      <c r="G58" s="30"/>
      <c r="H58" s="30"/>
      <c r="I58" s="30"/>
      <c r="J58" s="26"/>
    </row>
    <row r="59" spans="1:10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5.7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5.75" x14ac:dyDescent="0.25">
      <c r="A61" s="208"/>
      <c r="B61" s="209"/>
      <c r="C61" s="209"/>
      <c r="D61" s="209"/>
      <c r="E61" s="209"/>
      <c r="F61" s="3"/>
      <c r="G61" s="3"/>
      <c r="H61" s="3"/>
      <c r="I61" s="3"/>
      <c r="J61" s="3"/>
    </row>
    <row r="62" spans="1:10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</sheetData>
  <mergeCells count="34">
    <mergeCell ref="A52:E52"/>
    <mergeCell ref="A54:J54"/>
    <mergeCell ref="A57:E57"/>
    <mergeCell ref="A58:E58"/>
    <mergeCell ref="A61:E61"/>
    <mergeCell ref="A44:E44"/>
    <mergeCell ref="A45:E45"/>
    <mergeCell ref="A47:J47"/>
    <mergeCell ref="A50:E50"/>
    <mergeCell ref="A51:E51"/>
    <mergeCell ref="A23:J23"/>
    <mergeCell ref="A30:E30"/>
    <mergeCell ref="A26:E26"/>
    <mergeCell ref="A27:E27"/>
    <mergeCell ref="A34:J34"/>
    <mergeCell ref="F33:J33"/>
    <mergeCell ref="A36:J36"/>
    <mergeCell ref="A39:E39"/>
    <mergeCell ref="A40:E40"/>
    <mergeCell ref="A41:E41"/>
    <mergeCell ref="A43:E43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58" orientation="portrait" r:id="rId1"/>
  <headerFooter>
    <oddHeader>&amp;CPRILOG 1</oddHeader>
    <oddFooter>&amp;L1.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view="pageLayout" topLeftCell="A16" zoomScaleNormal="100" workbookViewId="0">
      <selection sqref="A1:I1"/>
    </sheetView>
  </sheetViews>
  <sheetFormatPr defaultRowHeight="15" x14ac:dyDescent="0.25"/>
  <cols>
    <col min="1" max="1" width="11" customWidth="1"/>
    <col min="2" max="2" width="13.7109375" customWidth="1"/>
    <col min="3" max="3" width="9" customWidth="1"/>
    <col min="4" max="4" width="39.42578125" customWidth="1"/>
    <col min="5" max="5" width="33.5703125" customWidth="1"/>
    <col min="6" max="6" width="24.140625" customWidth="1"/>
    <col min="7" max="7" width="15.85546875" customWidth="1"/>
    <col min="8" max="8" width="30.5703125" style="5" customWidth="1"/>
    <col min="9" max="9" width="28.85546875" customWidth="1"/>
  </cols>
  <sheetData>
    <row r="1" spans="1:12" ht="42" customHeight="1" x14ac:dyDescent="0.25">
      <c r="A1" s="210" t="s">
        <v>96</v>
      </c>
      <c r="B1" s="211"/>
      <c r="C1" s="211"/>
      <c r="D1" s="211"/>
      <c r="E1" s="211"/>
      <c r="F1" s="211"/>
      <c r="G1" s="211"/>
      <c r="H1" s="211"/>
      <c r="I1" s="211"/>
      <c r="J1" s="67"/>
    </row>
    <row r="2" spans="1:12" ht="18" customHeight="1" x14ac:dyDescent="0.25">
      <c r="A2" s="68"/>
      <c r="B2" s="68"/>
      <c r="C2" s="68"/>
      <c r="D2" s="68"/>
      <c r="E2" s="68"/>
      <c r="F2" s="68"/>
      <c r="G2" s="68"/>
      <c r="H2" s="69"/>
      <c r="I2" s="68"/>
      <c r="J2" s="65"/>
      <c r="L2" s="9"/>
    </row>
    <row r="3" spans="1:12" ht="20.25" x14ac:dyDescent="0.25">
      <c r="A3" s="212" t="s">
        <v>32</v>
      </c>
      <c r="B3" s="212"/>
      <c r="C3" s="212"/>
      <c r="D3" s="212"/>
      <c r="E3" s="212"/>
      <c r="F3" s="212"/>
      <c r="G3" s="212"/>
      <c r="H3" s="214"/>
      <c r="I3" s="214"/>
      <c r="J3" s="65"/>
    </row>
    <row r="4" spans="1:12" ht="20.25" x14ac:dyDescent="0.25">
      <c r="A4" s="68"/>
      <c r="B4" s="68"/>
      <c r="C4" s="68"/>
      <c r="D4" s="68"/>
      <c r="E4" s="68"/>
      <c r="F4" s="68"/>
      <c r="G4" s="68"/>
      <c r="H4" s="70"/>
      <c r="I4" s="71"/>
      <c r="J4" s="65"/>
    </row>
    <row r="5" spans="1:12" ht="18" customHeight="1" x14ac:dyDescent="0.3">
      <c r="A5" s="212" t="s">
        <v>13</v>
      </c>
      <c r="B5" s="215"/>
      <c r="C5" s="215"/>
      <c r="D5" s="215"/>
      <c r="E5" s="215"/>
      <c r="F5" s="215"/>
      <c r="G5" s="215"/>
      <c r="H5" s="215"/>
      <c r="I5" s="215"/>
      <c r="J5" s="65"/>
    </row>
    <row r="6" spans="1:12" ht="20.25" x14ac:dyDescent="0.25">
      <c r="A6" s="68"/>
      <c r="B6" s="68"/>
      <c r="C6" s="68"/>
      <c r="D6" s="68"/>
      <c r="E6" s="68"/>
      <c r="F6" s="68"/>
      <c r="G6" s="68"/>
      <c r="H6" s="70"/>
      <c r="I6" s="71"/>
      <c r="J6" s="65"/>
    </row>
    <row r="7" spans="1:12" ht="20.25" x14ac:dyDescent="0.25">
      <c r="A7" s="212" t="s">
        <v>1</v>
      </c>
      <c r="B7" s="213"/>
      <c r="C7" s="213"/>
      <c r="D7" s="213"/>
      <c r="E7" s="213"/>
      <c r="F7" s="213"/>
      <c r="G7" s="213"/>
      <c r="H7" s="213"/>
      <c r="I7" s="213"/>
      <c r="J7" s="65"/>
    </row>
    <row r="8" spans="1:12" ht="20.25" x14ac:dyDescent="0.25">
      <c r="A8" s="68"/>
      <c r="B8" s="68"/>
      <c r="C8" s="68"/>
      <c r="D8" s="68"/>
      <c r="E8" s="68"/>
      <c r="F8" s="68"/>
      <c r="G8" s="68"/>
      <c r="H8" s="70"/>
      <c r="I8" s="71"/>
      <c r="J8" s="65"/>
    </row>
    <row r="9" spans="1:12" ht="40.5" x14ac:dyDescent="0.25">
      <c r="A9" s="72" t="s">
        <v>14</v>
      </c>
      <c r="B9" s="73" t="s">
        <v>15</v>
      </c>
      <c r="C9" s="73" t="s">
        <v>16</v>
      </c>
      <c r="D9" s="73" t="s">
        <v>12</v>
      </c>
      <c r="E9" s="72" t="s">
        <v>93</v>
      </c>
      <c r="F9" s="72" t="s">
        <v>83</v>
      </c>
      <c r="G9" s="72" t="s">
        <v>85</v>
      </c>
      <c r="H9" s="74" t="s">
        <v>45</v>
      </c>
      <c r="I9" s="72" t="s">
        <v>92</v>
      </c>
      <c r="J9" s="65"/>
    </row>
    <row r="10" spans="1:12" ht="15.75" customHeight="1" x14ac:dyDescent="0.3">
      <c r="A10" s="75">
        <v>6</v>
      </c>
      <c r="B10" s="75"/>
      <c r="C10" s="75"/>
      <c r="D10" s="75" t="s">
        <v>17</v>
      </c>
      <c r="E10" s="76"/>
      <c r="F10" s="76"/>
      <c r="G10" s="76"/>
      <c r="H10" s="76"/>
      <c r="I10" s="76"/>
      <c r="J10" s="65"/>
    </row>
    <row r="11" spans="1:12" ht="60.75" x14ac:dyDescent="0.3">
      <c r="A11" s="75"/>
      <c r="B11" s="77">
        <v>63</v>
      </c>
      <c r="C11" s="77"/>
      <c r="D11" s="77" t="s">
        <v>47</v>
      </c>
      <c r="E11" s="76">
        <v>19405</v>
      </c>
      <c r="F11" s="76">
        <v>0</v>
      </c>
      <c r="G11" s="76">
        <f>E11+F11</f>
        <v>19405</v>
      </c>
      <c r="H11" s="76">
        <v>13405</v>
      </c>
      <c r="I11" s="76">
        <v>13405</v>
      </c>
      <c r="J11" s="65"/>
    </row>
    <row r="12" spans="1:12" ht="40.5" x14ac:dyDescent="0.3">
      <c r="A12" s="78"/>
      <c r="B12" s="78"/>
      <c r="C12" s="79">
        <v>53</v>
      </c>
      <c r="D12" s="80" t="s">
        <v>60</v>
      </c>
      <c r="E12" s="76">
        <f>E11</f>
        <v>19405</v>
      </c>
      <c r="F12" s="76">
        <f>F11</f>
        <v>0</v>
      </c>
      <c r="G12" s="76">
        <f>E12+F12</f>
        <v>19405</v>
      </c>
      <c r="H12" s="76">
        <v>13405</v>
      </c>
      <c r="I12" s="76">
        <v>13405</v>
      </c>
      <c r="J12" s="65"/>
    </row>
    <row r="13" spans="1:12" ht="81" x14ac:dyDescent="0.3">
      <c r="A13" s="78"/>
      <c r="B13" s="78">
        <v>65</v>
      </c>
      <c r="C13" s="79"/>
      <c r="D13" s="80" t="s">
        <v>53</v>
      </c>
      <c r="E13" s="76">
        <v>96900</v>
      </c>
      <c r="F13" s="76">
        <v>16680</v>
      </c>
      <c r="G13" s="76">
        <f>E13+F13</f>
        <v>113580</v>
      </c>
      <c r="H13" s="76">
        <v>96900</v>
      </c>
      <c r="I13" s="76">
        <v>96900</v>
      </c>
      <c r="J13" s="65"/>
    </row>
    <row r="14" spans="1:12" ht="40.5" x14ac:dyDescent="0.3">
      <c r="A14" s="78"/>
      <c r="B14" s="78"/>
      <c r="C14" s="79">
        <v>43</v>
      </c>
      <c r="D14" s="80" t="s">
        <v>49</v>
      </c>
      <c r="E14" s="76">
        <f>E13</f>
        <v>96900</v>
      </c>
      <c r="F14" s="76">
        <f>F13</f>
        <v>16680</v>
      </c>
      <c r="G14" s="76">
        <f>G13</f>
        <v>113580</v>
      </c>
      <c r="H14" s="76">
        <v>96900</v>
      </c>
      <c r="I14" s="76">
        <v>96900</v>
      </c>
      <c r="J14" s="65"/>
    </row>
    <row r="15" spans="1:12" ht="60.75" x14ac:dyDescent="0.3">
      <c r="A15" s="78"/>
      <c r="B15" s="78">
        <v>66</v>
      </c>
      <c r="C15" s="79"/>
      <c r="D15" s="80" t="s">
        <v>54</v>
      </c>
      <c r="E15" s="76">
        <v>3968</v>
      </c>
      <c r="F15" s="76">
        <v>782</v>
      </c>
      <c r="G15" s="76">
        <f>E15+F15</f>
        <v>4750</v>
      </c>
      <c r="H15" s="76">
        <v>3400</v>
      </c>
      <c r="I15" s="76">
        <v>3400</v>
      </c>
      <c r="J15" s="65"/>
    </row>
    <row r="16" spans="1:12" ht="20.25" x14ac:dyDescent="0.3">
      <c r="A16" s="78"/>
      <c r="B16" s="81"/>
      <c r="C16" s="79">
        <v>31</v>
      </c>
      <c r="D16" s="79" t="s">
        <v>39</v>
      </c>
      <c r="E16" s="76">
        <f>E15</f>
        <v>3968</v>
      </c>
      <c r="F16" s="76">
        <f>F15</f>
        <v>782</v>
      </c>
      <c r="G16" s="76">
        <f>G15</f>
        <v>4750</v>
      </c>
      <c r="H16" s="76">
        <v>3400</v>
      </c>
      <c r="I16" s="76">
        <v>3400</v>
      </c>
      <c r="J16" s="65"/>
    </row>
    <row r="17" spans="1:10" ht="60.75" x14ac:dyDescent="0.3">
      <c r="A17" s="78"/>
      <c r="B17" s="78">
        <v>67</v>
      </c>
      <c r="C17" s="79"/>
      <c r="D17" s="77" t="s">
        <v>48</v>
      </c>
      <c r="E17" s="76">
        <v>803697</v>
      </c>
      <c r="F17" s="76">
        <v>560</v>
      </c>
      <c r="G17" s="76">
        <f>E17+F17</f>
        <v>804257</v>
      </c>
      <c r="H17" s="76">
        <v>716295</v>
      </c>
      <c r="I17" s="76">
        <v>716295</v>
      </c>
      <c r="J17" s="65"/>
    </row>
    <row r="18" spans="1:10" ht="20.25" x14ac:dyDescent="0.3">
      <c r="A18" s="78"/>
      <c r="B18" s="78"/>
      <c r="C18" s="79">
        <v>11</v>
      </c>
      <c r="D18" s="80" t="s">
        <v>18</v>
      </c>
      <c r="E18" s="76">
        <f>E17</f>
        <v>803697</v>
      </c>
      <c r="F18" s="76">
        <f>F17</f>
        <v>560</v>
      </c>
      <c r="G18" s="76">
        <f>E18+F18</f>
        <v>804257</v>
      </c>
      <c r="H18" s="76">
        <v>716295</v>
      </c>
      <c r="I18" s="76">
        <v>716295</v>
      </c>
      <c r="J18" s="65"/>
    </row>
    <row r="19" spans="1:10" ht="40.5" x14ac:dyDescent="0.3">
      <c r="A19" s="82">
        <v>7</v>
      </c>
      <c r="B19" s="83"/>
      <c r="C19" s="83"/>
      <c r="D19" s="84" t="s">
        <v>19</v>
      </c>
      <c r="E19" s="76"/>
      <c r="F19" s="76"/>
      <c r="G19" s="76"/>
      <c r="H19" s="76"/>
      <c r="I19" s="76"/>
      <c r="J19" s="65"/>
    </row>
    <row r="20" spans="1:10" ht="60.75" x14ac:dyDescent="0.3">
      <c r="A20" s="77"/>
      <c r="B20" s="77">
        <v>72</v>
      </c>
      <c r="C20" s="77"/>
      <c r="D20" s="85" t="s">
        <v>46</v>
      </c>
      <c r="E20" s="76"/>
      <c r="F20" s="76"/>
      <c r="G20" s="76"/>
      <c r="H20" s="76"/>
      <c r="I20" s="86"/>
      <c r="J20" s="65"/>
    </row>
    <row r="21" spans="1:10" ht="20.25" x14ac:dyDescent="0.3">
      <c r="A21" s="87"/>
      <c r="B21" s="87"/>
      <c r="C21" s="88"/>
      <c r="D21" s="88" t="s">
        <v>55</v>
      </c>
      <c r="E21" s="89">
        <f>E12+E14+E16+E18</f>
        <v>923970</v>
      </c>
      <c r="F21" s="89">
        <f>F12+F14+F16+F18</f>
        <v>18022</v>
      </c>
      <c r="G21" s="89">
        <f>G12+G14+G16+G18</f>
        <v>941992</v>
      </c>
      <c r="H21" s="89">
        <f>H12+H14+H16+H18</f>
        <v>830000</v>
      </c>
      <c r="I21" s="90">
        <f>I12+I14+I16+I18</f>
        <v>830000</v>
      </c>
      <c r="J21" s="65"/>
    </row>
    <row r="22" spans="1:10" ht="20.25" x14ac:dyDescent="0.3">
      <c r="A22" s="91"/>
      <c r="B22" s="91"/>
      <c r="C22" s="91"/>
      <c r="D22" s="91"/>
      <c r="E22" s="91"/>
      <c r="F22" s="91"/>
      <c r="G22" s="91"/>
      <c r="H22" s="92"/>
      <c r="I22" s="91"/>
      <c r="J22" s="65"/>
    </row>
    <row r="23" spans="1:10" ht="20.25" x14ac:dyDescent="0.3">
      <c r="A23" s="91"/>
      <c r="B23" s="91"/>
      <c r="C23" s="91"/>
      <c r="D23" s="216" t="s">
        <v>56</v>
      </c>
      <c r="E23" s="217"/>
      <c r="F23" s="217"/>
      <c r="G23" s="217"/>
      <c r="H23" s="217"/>
      <c r="I23" s="91"/>
      <c r="J23" s="65"/>
    </row>
    <row r="24" spans="1:10" ht="20.25" x14ac:dyDescent="0.3">
      <c r="A24" s="91"/>
      <c r="B24" s="91"/>
      <c r="C24" s="91"/>
      <c r="D24" s="91"/>
      <c r="E24" s="91"/>
      <c r="F24" s="91"/>
      <c r="G24" s="91"/>
      <c r="H24" s="92"/>
      <c r="I24" s="91"/>
      <c r="J24" s="65"/>
    </row>
    <row r="25" spans="1:10" ht="40.5" x14ac:dyDescent="0.25">
      <c r="A25" s="93" t="s">
        <v>14</v>
      </c>
      <c r="B25" s="94" t="s">
        <v>15</v>
      </c>
      <c r="C25" s="94" t="s">
        <v>16</v>
      </c>
      <c r="D25" s="94" t="s">
        <v>34</v>
      </c>
      <c r="E25" s="95" t="s">
        <v>93</v>
      </c>
      <c r="F25" s="72" t="s">
        <v>83</v>
      </c>
      <c r="G25" s="72" t="s">
        <v>85</v>
      </c>
      <c r="H25" s="96" t="s">
        <v>45</v>
      </c>
      <c r="I25" s="95" t="s">
        <v>45</v>
      </c>
      <c r="J25" s="65"/>
    </row>
    <row r="26" spans="1:10" s="4" customFormat="1" ht="20.25" x14ac:dyDescent="0.25">
      <c r="A26" s="97">
        <v>9</v>
      </c>
      <c r="B26" s="97"/>
      <c r="C26" s="97"/>
      <c r="D26" s="97" t="s">
        <v>57</v>
      </c>
      <c r="E26" s="98">
        <f t="shared" ref="E26:I27" si="0">E27</f>
        <v>19350</v>
      </c>
      <c r="F26" s="98">
        <f t="shared" si="0"/>
        <v>5000</v>
      </c>
      <c r="G26" s="98">
        <f t="shared" si="0"/>
        <v>24350</v>
      </c>
      <c r="H26" s="98">
        <f t="shared" si="0"/>
        <v>20000</v>
      </c>
      <c r="I26" s="98">
        <f t="shared" si="0"/>
        <v>19500</v>
      </c>
      <c r="J26" s="66"/>
    </row>
    <row r="27" spans="1:10" s="4" customFormat="1" ht="20.25" x14ac:dyDescent="0.25">
      <c r="A27" s="97"/>
      <c r="B27" s="97">
        <v>92</v>
      </c>
      <c r="C27" s="97"/>
      <c r="D27" s="97" t="s">
        <v>58</v>
      </c>
      <c r="E27" s="98">
        <f t="shared" si="0"/>
        <v>19350</v>
      </c>
      <c r="F27" s="98">
        <f t="shared" si="0"/>
        <v>5000</v>
      </c>
      <c r="G27" s="98">
        <f t="shared" si="0"/>
        <v>24350</v>
      </c>
      <c r="H27" s="98">
        <f t="shared" si="0"/>
        <v>20000</v>
      </c>
      <c r="I27" s="98">
        <f t="shared" si="0"/>
        <v>19500</v>
      </c>
      <c r="J27" s="66"/>
    </row>
    <row r="28" spans="1:10" s="4" customFormat="1" ht="40.5" x14ac:dyDescent="0.25">
      <c r="A28" s="97"/>
      <c r="B28" s="97"/>
      <c r="C28" s="99">
        <v>94</v>
      </c>
      <c r="D28" s="100" t="s">
        <v>59</v>
      </c>
      <c r="E28" s="101">
        <v>19350</v>
      </c>
      <c r="F28" s="101">
        <v>5000</v>
      </c>
      <c r="G28" s="101">
        <f>E28+F28</f>
        <v>24350</v>
      </c>
      <c r="H28" s="101">
        <v>20000</v>
      </c>
      <c r="I28" s="98">
        <v>19500</v>
      </c>
      <c r="J28" s="66"/>
    </row>
    <row r="29" spans="1:10" s="4" customFormat="1" ht="20.25" x14ac:dyDescent="0.25">
      <c r="A29" s="102"/>
      <c r="B29" s="102"/>
      <c r="C29" s="102"/>
      <c r="D29" s="102"/>
      <c r="E29" s="103">
        <f>E21+E28</f>
        <v>943320</v>
      </c>
      <c r="F29" s="103">
        <f>F21+F28</f>
        <v>23022</v>
      </c>
      <c r="G29" s="103">
        <f>E29+F29</f>
        <v>966342</v>
      </c>
      <c r="H29" s="103">
        <f>H21+H28</f>
        <v>850000</v>
      </c>
      <c r="I29" s="103">
        <f>I21+I28</f>
        <v>849500</v>
      </c>
      <c r="J29" s="66"/>
    </row>
    <row r="30" spans="1:10" ht="20.25" x14ac:dyDescent="0.25">
      <c r="A30" s="212" t="s">
        <v>20</v>
      </c>
      <c r="B30" s="213"/>
      <c r="C30" s="213"/>
      <c r="D30" s="213"/>
      <c r="E30" s="213"/>
      <c r="F30" s="213"/>
      <c r="G30" s="213"/>
      <c r="H30" s="213"/>
      <c r="I30" s="213"/>
      <c r="J30" s="65"/>
    </row>
    <row r="31" spans="1:10" ht="20.25" x14ac:dyDescent="0.25">
      <c r="A31" s="68"/>
      <c r="B31" s="68"/>
      <c r="C31" s="68"/>
      <c r="D31" s="68"/>
      <c r="E31" s="68"/>
      <c r="F31" s="68"/>
      <c r="G31" s="68"/>
      <c r="H31" s="70"/>
      <c r="I31" s="71"/>
      <c r="J31" s="65"/>
    </row>
    <row r="32" spans="1:10" ht="40.5" x14ac:dyDescent="0.25">
      <c r="A32" s="93" t="s">
        <v>14</v>
      </c>
      <c r="B32" s="94" t="s">
        <v>15</v>
      </c>
      <c r="C32" s="94" t="s">
        <v>16</v>
      </c>
      <c r="D32" s="94" t="s">
        <v>21</v>
      </c>
      <c r="E32" s="93" t="s">
        <v>93</v>
      </c>
      <c r="F32" s="72" t="s">
        <v>83</v>
      </c>
      <c r="G32" s="72" t="s">
        <v>85</v>
      </c>
      <c r="H32" s="104" t="s">
        <v>45</v>
      </c>
      <c r="I32" s="93" t="s">
        <v>92</v>
      </c>
      <c r="J32" s="65"/>
    </row>
    <row r="33" spans="1:10" ht="30" customHeight="1" x14ac:dyDescent="0.3">
      <c r="A33" s="105">
        <v>3.4</v>
      </c>
      <c r="B33" s="105"/>
      <c r="C33" s="105"/>
      <c r="D33" s="105" t="s">
        <v>22</v>
      </c>
      <c r="E33" s="89">
        <f>E34+E37+E43+E46+E49+E54</f>
        <v>943320</v>
      </c>
      <c r="F33" s="89">
        <f>F34+F37+F43+F46+F49+F54</f>
        <v>23022</v>
      </c>
      <c r="G33" s="89">
        <f>G34+G37+G43+G46+G49+G54</f>
        <v>966342</v>
      </c>
      <c r="H33" s="89">
        <f>H34+H37+H43+H46+H49</f>
        <v>850000</v>
      </c>
      <c r="I33" s="89">
        <f>I34+I37+I43+I46+I49</f>
        <v>850000</v>
      </c>
      <c r="J33" s="65"/>
    </row>
    <row r="34" spans="1:10" ht="15.75" customHeight="1" x14ac:dyDescent="0.3">
      <c r="A34" s="106"/>
      <c r="B34" s="107">
        <v>31</v>
      </c>
      <c r="C34" s="107"/>
      <c r="D34" s="107" t="s">
        <v>23</v>
      </c>
      <c r="E34" s="108">
        <f>E35+E36</f>
        <v>671617</v>
      </c>
      <c r="F34" s="108">
        <f>F35+F36</f>
        <v>560</v>
      </c>
      <c r="G34" s="108">
        <f>G35+G36</f>
        <v>672177</v>
      </c>
      <c r="H34" s="108">
        <f>H35+H36</f>
        <v>577530</v>
      </c>
      <c r="I34" s="108">
        <f>I35+I36</f>
        <v>576930</v>
      </c>
      <c r="J34" s="65"/>
    </row>
    <row r="35" spans="1:10" ht="20.25" x14ac:dyDescent="0.3">
      <c r="A35" s="78"/>
      <c r="B35" s="78"/>
      <c r="C35" s="79">
        <v>11</v>
      </c>
      <c r="D35" s="79" t="s">
        <v>18</v>
      </c>
      <c r="E35" s="76">
        <v>667047</v>
      </c>
      <c r="F35" s="76">
        <v>560</v>
      </c>
      <c r="G35" s="76">
        <f>E35+F35</f>
        <v>667607</v>
      </c>
      <c r="H35" s="76">
        <v>572960</v>
      </c>
      <c r="I35" s="76">
        <v>572360</v>
      </c>
      <c r="J35" s="65"/>
    </row>
    <row r="36" spans="1:10" ht="40.5" x14ac:dyDescent="0.3">
      <c r="A36" s="78"/>
      <c r="B36" s="78"/>
      <c r="C36" s="79">
        <v>43</v>
      </c>
      <c r="D36" s="80" t="s">
        <v>49</v>
      </c>
      <c r="E36" s="76">
        <v>4570</v>
      </c>
      <c r="F36" s="76">
        <v>0</v>
      </c>
      <c r="G36" s="76">
        <f>E36+F36</f>
        <v>4570</v>
      </c>
      <c r="H36" s="76">
        <v>4570</v>
      </c>
      <c r="I36" s="76">
        <v>4570</v>
      </c>
      <c r="J36" s="65"/>
    </row>
    <row r="37" spans="1:10" ht="20.25" x14ac:dyDescent="0.3">
      <c r="A37" s="109"/>
      <c r="B37" s="109">
        <v>32</v>
      </c>
      <c r="C37" s="110"/>
      <c r="D37" s="109" t="s">
        <v>35</v>
      </c>
      <c r="E37" s="108">
        <f>E38+E39+E40+E42+E41</f>
        <v>260088</v>
      </c>
      <c r="F37" s="108">
        <f>F38+F39+F40+F42+F41</f>
        <v>30122</v>
      </c>
      <c r="G37" s="108">
        <f>G38+G39+G40+G42+G41</f>
        <v>290210</v>
      </c>
      <c r="H37" s="108">
        <f>H38+H39+H40+H42+H41</f>
        <v>250199</v>
      </c>
      <c r="I37" s="108">
        <f>I38+I39+I40+I42+I41</f>
        <v>251299</v>
      </c>
      <c r="J37" s="65"/>
    </row>
    <row r="38" spans="1:10" ht="20.25" x14ac:dyDescent="0.3">
      <c r="A38" s="78"/>
      <c r="B38" s="78"/>
      <c r="C38" s="79">
        <v>11</v>
      </c>
      <c r="D38" s="79" t="s">
        <v>18</v>
      </c>
      <c r="E38" s="76">
        <v>136585</v>
      </c>
      <c r="F38" s="76">
        <v>0</v>
      </c>
      <c r="G38" s="76">
        <f>E38+F38</f>
        <v>136585</v>
      </c>
      <c r="H38" s="76">
        <v>143264</v>
      </c>
      <c r="I38" s="76">
        <v>144364</v>
      </c>
      <c r="J38" s="65"/>
    </row>
    <row r="39" spans="1:10" ht="20.25" x14ac:dyDescent="0.3">
      <c r="A39" s="78"/>
      <c r="B39" s="78"/>
      <c r="C39" s="79">
        <v>31</v>
      </c>
      <c r="D39" s="79" t="s">
        <v>39</v>
      </c>
      <c r="E39" s="76">
        <v>3968</v>
      </c>
      <c r="F39" s="76">
        <v>782</v>
      </c>
      <c r="G39" s="76">
        <f t="shared" ref="G39:G42" si="1">E39+F39</f>
        <v>4750</v>
      </c>
      <c r="H39" s="76">
        <v>3400</v>
      </c>
      <c r="I39" s="76">
        <v>3400</v>
      </c>
      <c r="J39" s="65"/>
    </row>
    <row r="40" spans="1:10" ht="40.5" x14ac:dyDescent="0.3">
      <c r="A40" s="78"/>
      <c r="B40" s="81"/>
      <c r="C40" s="79">
        <v>43</v>
      </c>
      <c r="D40" s="80" t="s">
        <v>49</v>
      </c>
      <c r="E40" s="76">
        <v>90130</v>
      </c>
      <c r="F40" s="76">
        <v>14990</v>
      </c>
      <c r="G40" s="76">
        <f t="shared" si="1"/>
        <v>105120</v>
      </c>
      <c r="H40" s="76">
        <v>90130</v>
      </c>
      <c r="I40" s="76">
        <v>90130</v>
      </c>
      <c r="J40" s="65"/>
    </row>
    <row r="41" spans="1:10" ht="40.5" x14ac:dyDescent="0.3">
      <c r="A41" s="78"/>
      <c r="B41" s="81"/>
      <c r="C41" s="79">
        <v>53</v>
      </c>
      <c r="D41" s="80" t="s">
        <v>60</v>
      </c>
      <c r="E41" s="76">
        <v>19405</v>
      </c>
      <c r="F41" s="76">
        <v>0</v>
      </c>
      <c r="G41" s="76">
        <f t="shared" si="1"/>
        <v>19405</v>
      </c>
      <c r="H41" s="76">
        <v>13405</v>
      </c>
      <c r="I41" s="76">
        <v>13405</v>
      </c>
      <c r="J41" s="65"/>
    </row>
    <row r="42" spans="1:10" ht="40.5" x14ac:dyDescent="0.3">
      <c r="A42" s="111"/>
      <c r="B42" s="112"/>
      <c r="C42" s="113">
        <v>94</v>
      </c>
      <c r="D42" s="114" t="s">
        <v>63</v>
      </c>
      <c r="E42" s="115">
        <v>10000</v>
      </c>
      <c r="F42" s="115">
        <v>14350</v>
      </c>
      <c r="G42" s="115">
        <f t="shared" si="1"/>
        <v>24350</v>
      </c>
      <c r="H42" s="115">
        <v>0</v>
      </c>
      <c r="I42" s="115">
        <v>0</v>
      </c>
      <c r="J42" s="65"/>
    </row>
    <row r="43" spans="1:10" ht="20.25" x14ac:dyDescent="0.3">
      <c r="A43" s="109"/>
      <c r="B43" s="109">
        <v>34</v>
      </c>
      <c r="C43" s="110"/>
      <c r="D43" s="116" t="s">
        <v>61</v>
      </c>
      <c r="E43" s="108">
        <f>E44+E45</f>
        <v>1965</v>
      </c>
      <c r="F43" s="108">
        <f>F44+F45</f>
        <v>0</v>
      </c>
      <c r="G43" s="108">
        <f>F43+E43</f>
        <v>1965</v>
      </c>
      <c r="H43" s="108">
        <f>H44+H45</f>
        <v>1971</v>
      </c>
      <c r="I43" s="108">
        <f>I44+I45</f>
        <v>1971</v>
      </c>
      <c r="J43" s="65"/>
    </row>
    <row r="44" spans="1:10" ht="20.25" x14ac:dyDescent="0.3">
      <c r="A44" s="78"/>
      <c r="B44" s="81"/>
      <c r="C44" s="79">
        <v>11</v>
      </c>
      <c r="D44" s="78" t="s">
        <v>18</v>
      </c>
      <c r="E44" s="76">
        <v>65</v>
      </c>
      <c r="F44" s="76">
        <v>0</v>
      </c>
      <c r="G44" s="108">
        <f t="shared" ref="G44:G45" si="2">F44+E44</f>
        <v>65</v>
      </c>
      <c r="H44" s="76">
        <v>71</v>
      </c>
      <c r="I44" s="76">
        <v>71</v>
      </c>
      <c r="J44" s="65"/>
    </row>
    <row r="45" spans="1:10" ht="40.5" x14ac:dyDescent="0.3">
      <c r="A45" s="78"/>
      <c r="B45" s="81"/>
      <c r="C45" s="79">
        <v>43</v>
      </c>
      <c r="D45" s="80" t="s">
        <v>49</v>
      </c>
      <c r="E45" s="76">
        <v>1900</v>
      </c>
      <c r="F45" s="76">
        <v>0</v>
      </c>
      <c r="G45" s="108">
        <f t="shared" si="2"/>
        <v>1900</v>
      </c>
      <c r="H45" s="76">
        <v>1900</v>
      </c>
      <c r="I45" s="76">
        <v>1900</v>
      </c>
      <c r="J45" s="65"/>
    </row>
    <row r="46" spans="1:10" ht="60.75" x14ac:dyDescent="0.3">
      <c r="A46" s="109"/>
      <c r="B46" s="109">
        <v>37</v>
      </c>
      <c r="C46" s="110"/>
      <c r="D46" s="117" t="s">
        <v>62</v>
      </c>
      <c r="E46" s="108">
        <f>E47</f>
        <v>300</v>
      </c>
      <c r="F46" s="108">
        <f>F47</f>
        <v>0</v>
      </c>
      <c r="G46" s="108">
        <f>G47</f>
        <v>300</v>
      </c>
      <c r="H46" s="108">
        <f>H47</f>
        <v>300</v>
      </c>
      <c r="I46" s="108">
        <f>I47</f>
        <v>300</v>
      </c>
      <c r="J46" s="65"/>
    </row>
    <row r="47" spans="1:10" ht="40.5" x14ac:dyDescent="0.3">
      <c r="A47" s="78"/>
      <c r="B47" s="81"/>
      <c r="C47" s="79">
        <v>43</v>
      </c>
      <c r="D47" s="80" t="s">
        <v>49</v>
      </c>
      <c r="E47" s="76">
        <v>300</v>
      </c>
      <c r="F47" s="76">
        <v>0</v>
      </c>
      <c r="G47" s="108">
        <f>E47+F47</f>
        <v>300</v>
      </c>
      <c r="H47" s="76">
        <v>300</v>
      </c>
      <c r="I47" s="76">
        <v>300</v>
      </c>
      <c r="J47" s="65"/>
    </row>
    <row r="48" spans="1:10" ht="40.5" x14ac:dyDescent="0.3">
      <c r="A48" s="82">
        <v>4</v>
      </c>
      <c r="B48" s="83"/>
      <c r="C48" s="83"/>
      <c r="D48" s="84" t="s">
        <v>24</v>
      </c>
      <c r="E48" s="118">
        <f>E49</f>
        <v>5000</v>
      </c>
      <c r="F48" s="76">
        <f>F49</f>
        <v>-3310</v>
      </c>
      <c r="G48" s="108">
        <f>G49+G50+G51+G52+G56</f>
        <v>3380</v>
      </c>
      <c r="H48" s="76">
        <v>20000</v>
      </c>
      <c r="I48" s="76">
        <v>20000</v>
      </c>
      <c r="J48" s="65"/>
    </row>
    <row r="49" spans="1:10" ht="60.75" x14ac:dyDescent="0.3">
      <c r="A49" s="107"/>
      <c r="B49" s="107">
        <v>42</v>
      </c>
      <c r="C49" s="107"/>
      <c r="D49" s="119" t="s">
        <v>50</v>
      </c>
      <c r="E49" s="108">
        <f>E50+E51+E52+E53+E57</f>
        <v>5000</v>
      </c>
      <c r="F49" s="108">
        <f>F50+F51+F52+F53+F57</f>
        <v>-3310</v>
      </c>
      <c r="G49" s="108">
        <f>G50+G51+G52+G53+G57</f>
        <v>1690</v>
      </c>
      <c r="H49" s="108">
        <f>H50+H51+H52+H53+H57</f>
        <v>20000</v>
      </c>
      <c r="I49" s="108">
        <f>I50+I51+I52+I53+I57</f>
        <v>19500</v>
      </c>
      <c r="J49" s="65"/>
    </row>
    <row r="50" spans="1:10" ht="20.25" x14ac:dyDescent="0.3">
      <c r="A50" s="77"/>
      <c r="B50" s="77"/>
      <c r="C50" s="79">
        <v>11</v>
      </c>
      <c r="D50" s="79" t="s">
        <v>18</v>
      </c>
      <c r="E50" s="76">
        <v>0</v>
      </c>
      <c r="F50" s="76">
        <v>0</v>
      </c>
      <c r="G50" s="76">
        <f>E50+F50</f>
        <v>0</v>
      </c>
      <c r="H50" s="76">
        <v>0</v>
      </c>
      <c r="I50" s="86">
        <v>0</v>
      </c>
      <c r="J50" s="65"/>
    </row>
    <row r="51" spans="1:10" ht="20.25" x14ac:dyDescent="0.3">
      <c r="A51" s="77"/>
      <c r="B51" s="77"/>
      <c r="C51" s="79">
        <v>31</v>
      </c>
      <c r="D51" s="79" t="s">
        <v>39</v>
      </c>
      <c r="E51" s="76"/>
      <c r="F51" s="76">
        <v>0</v>
      </c>
      <c r="G51" s="76">
        <f t="shared" ref="G51:G52" si="3">E51+F51</f>
        <v>0</v>
      </c>
      <c r="H51" s="76">
        <v>0</v>
      </c>
      <c r="I51" s="86">
        <v>0</v>
      </c>
      <c r="J51" s="65"/>
    </row>
    <row r="52" spans="1:10" ht="40.5" x14ac:dyDescent="0.3">
      <c r="A52" s="120"/>
      <c r="B52" s="120"/>
      <c r="C52" s="121">
        <v>43</v>
      </c>
      <c r="D52" s="80" t="s">
        <v>49</v>
      </c>
      <c r="E52" s="120">
        <v>0</v>
      </c>
      <c r="F52" s="120">
        <v>1690</v>
      </c>
      <c r="G52" s="76">
        <f t="shared" si="3"/>
        <v>1690</v>
      </c>
      <c r="H52" s="122">
        <v>0</v>
      </c>
      <c r="I52" s="120">
        <v>0</v>
      </c>
      <c r="J52" s="65"/>
    </row>
    <row r="53" spans="1:10" ht="40.5" x14ac:dyDescent="0.3">
      <c r="A53" s="123"/>
      <c r="B53" s="123"/>
      <c r="C53" s="124">
        <v>94</v>
      </c>
      <c r="D53" s="114" t="s">
        <v>63</v>
      </c>
      <c r="E53" s="125">
        <v>5000</v>
      </c>
      <c r="F53" s="125">
        <v>-5000</v>
      </c>
      <c r="G53" s="115">
        <v>0</v>
      </c>
      <c r="H53" s="125">
        <v>20000</v>
      </c>
      <c r="I53" s="125">
        <v>19500</v>
      </c>
      <c r="J53" s="65"/>
    </row>
    <row r="54" spans="1:10" ht="60.75" x14ac:dyDescent="0.3">
      <c r="A54" s="126"/>
      <c r="B54" s="127">
        <v>45</v>
      </c>
      <c r="C54" s="128"/>
      <c r="D54" s="116" t="s">
        <v>86</v>
      </c>
      <c r="E54" s="129">
        <f>E55</f>
        <v>4350</v>
      </c>
      <c r="F54" s="130">
        <f>F55</f>
        <v>-4350</v>
      </c>
      <c r="G54" s="130">
        <f>G55</f>
        <v>0</v>
      </c>
      <c r="H54" s="129"/>
      <c r="I54" s="129"/>
      <c r="J54" s="65"/>
    </row>
    <row r="55" spans="1:10" ht="40.5" x14ac:dyDescent="0.3">
      <c r="A55" s="123"/>
      <c r="B55" s="131"/>
      <c r="C55" s="124">
        <v>94</v>
      </c>
      <c r="D55" s="114" t="s">
        <v>63</v>
      </c>
      <c r="E55" s="125">
        <v>4350</v>
      </c>
      <c r="F55" s="125">
        <v>-4350</v>
      </c>
      <c r="G55" s="125">
        <f>E55+F55</f>
        <v>0</v>
      </c>
      <c r="H55" s="125"/>
      <c r="I55" s="125"/>
      <c r="J55" s="65"/>
    </row>
    <row r="56" spans="1:10" ht="20.25" x14ac:dyDescent="0.3">
      <c r="A56" s="123"/>
      <c r="B56" s="131"/>
      <c r="C56" s="124"/>
      <c r="D56" s="114"/>
      <c r="E56" s="125"/>
      <c r="F56" s="125"/>
      <c r="G56" s="125"/>
      <c r="H56" s="125"/>
      <c r="I56" s="125"/>
      <c r="J56" s="65"/>
    </row>
    <row r="57" spans="1:10" ht="20.25" x14ac:dyDescent="0.3">
      <c r="A57" s="132"/>
      <c r="B57" s="132"/>
      <c r="C57" s="133">
        <v>93</v>
      </c>
      <c r="D57" s="132" t="s">
        <v>64</v>
      </c>
      <c r="E57" s="132">
        <v>0</v>
      </c>
      <c r="F57" s="132"/>
      <c r="G57" s="132"/>
      <c r="H57" s="134">
        <v>0</v>
      </c>
      <c r="I57" s="134">
        <v>0</v>
      </c>
      <c r="J57" s="65"/>
    </row>
    <row r="58" spans="1:10" ht="15.75" x14ac:dyDescent="0.25">
      <c r="A58" s="6"/>
      <c r="B58" s="15"/>
      <c r="C58" s="6"/>
      <c r="D58" s="11"/>
      <c r="E58" s="6"/>
      <c r="F58" s="6"/>
      <c r="G58" s="6"/>
      <c r="H58" s="8"/>
      <c r="I58" s="6"/>
      <c r="J58" s="6"/>
    </row>
    <row r="59" spans="1:10" ht="15.75" x14ac:dyDescent="0.25">
      <c r="A59" s="6"/>
      <c r="B59" s="6"/>
      <c r="C59" s="6"/>
      <c r="D59" s="6"/>
      <c r="E59" s="6"/>
      <c r="F59" s="6"/>
      <c r="G59" s="6"/>
      <c r="H59" s="8"/>
      <c r="I59" s="6"/>
      <c r="J59" s="6"/>
    </row>
    <row r="60" spans="1:10" ht="15.75" x14ac:dyDescent="0.25">
      <c r="A60" s="6"/>
      <c r="B60" s="6"/>
      <c r="C60" s="6"/>
      <c r="D60" s="6"/>
      <c r="E60" s="6"/>
      <c r="F60" s="6"/>
      <c r="G60" s="6"/>
      <c r="H60" s="8"/>
      <c r="I60" s="6"/>
      <c r="J60" s="6"/>
    </row>
  </sheetData>
  <mergeCells count="6">
    <mergeCell ref="A1:I1"/>
    <mergeCell ref="A7:I7"/>
    <mergeCell ref="A30:I30"/>
    <mergeCell ref="A3:I3"/>
    <mergeCell ref="A5:I5"/>
    <mergeCell ref="D23:H23"/>
  </mergeCells>
  <pageMargins left="0.7" right="0.7" top="0.75" bottom="0.75" header="0.3" footer="0.3"/>
  <pageSetup paperSize="9" scale="40" orientation="portrait" r:id="rId1"/>
  <headerFooter>
    <oddHeader>&amp;LPRILOG 1</oddHeader>
    <oddFooter>&amp;L2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Layout" zoomScaleNormal="100" workbookViewId="0">
      <selection sqref="A1:F1"/>
    </sheetView>
  </sheetViews>
  <sheetFormatPr defaultRowHeight="15" x14ac:dyDescent="0.25"/>
  <cols>
    <col min="1" max="1" width="44.85546875" customWidth="1"/>
    <col min="2" max="2" width="39.42578125" customWidth="1"/>
    <col min="3" max="3" width="28.85546875" customWidth="1"/>
    <col min="4" max="4" width="27.140625" customWidth="1"/>
    <col min="5" max="5" width="39.85546875" customWidth="1"/>
    <col min="6" max="6" width="34.85546875" customWidth="1"/>
  </cols>
  <sheetData>
    <row r="1" spans="1:10" ht="42" customHeight="1" x14ac:dyDescent="0.25">
      <c r="A1" s="210" t="s">
        <v>95</v>
      </c>
      <c r="B1" s="211"/>
      <c r="C1" s="211"/>
      <c r="D1" s="211"/>
      <c r="E1" s="211"/>
      <c r="F1" s="211"/>
      <c r="G1" s="32"/>
      <c r="H1" s="32"/>
      <c r="I1" s="32"/>
      <c r="J1" s="32"/>
    </row>
    <row r="2" spans="1:10" ht="18" customHeight="1" x14ac:dyDescent="0.25">
      <c r="A2" s="68"/>
      <c r="B2" s="68"/>
      <c r="C2" s="68"/>
      <c r="D2" s="68"/>
      <c r="E2" s="68"/>
      <c r="F2" s="68"/>
    </row>
    <row r="3" spans="1:10" ht="20.25" x14ac:dyDescent="0.25">
      <c r="A3" s="212" t="s">
        <v>32</v>
      </c>
      <c r="B3" s="212"/>
      <c r="C3" s="212"/>
      <c r="D3" s="212"/>
      <c r="E3" s="214"/>
      <c r="F3" s="214"/>
    </row>
    <row r="4" spans="1:10" ht="20.25" x14ac:dyDescent="0.25">
      <c r="A4" s="68"/>
      <c r="B4" s="68"/>
      <c r="C4" s="68"/>
      <c r="D4" s="68"/>
      <c r="E4" s="71"/>
      <c r="F4" s="71"/>
    </row>
    <row r="5" spans="1:10" ht="18" customHeight="1" x14ac:dyDescent="0.35">
      <c r="A5" s="212" t="s">
        <v>13</v>
      </c>
      <c r="B5" s="218"/>
      <c r="C5" s="218"/>
      <c r="D5" s="218"/>
      <c r="E5" s="218"/>
      <c r="F5" s="218"/>
    </row>
    <row r="6" spans="1:10" ht="20.25" x14ac:dyDescent="0.25">
      <c r="A6" s="68"/>
      <c r="B6" s="68"/>
      <c r="C6" s="68"/>
      <c r="D6" s="68"/>
      <c r="E6" s="71"/>
      <c r="F6" s="71"/>
    </row>
    <row r="7" spans="1:10" ht="21" x14ac:dyDescent="0.25">
      <c r="A7" s="212" t="s">
        <v>25</v>
      </c>
      <c r="B7" s="219"/>
      <c r="C7" s="219"/>
      <c r="D7" s="219"/>
      <c r="E7" s="219"/>
      <c r="F7" s="219"/>
    </row>
    <row r="8" spans="1:10" ht="20.25" x14ac:dyDescent="0.25">
      <c r="A8" s="68"/>
      <c r="B8" s="68"/>
      <c r="C8" s="68"/>
      <c r="D8" s="68"/>
      <c r="E8" s="71"/>
      <c r="F8" s="71"/>
    </row>
    <row r="9" spans="1:10" ht="40.5" x14ac:dyDescent="0.25">
      <c r="A9" s="72" t="s">
        <v>26</v>
      </c>
      <c r="B9" s="72" t="s">
        <v>93</v>
      </c>
      <c r="C9" s="72" t="s">
        <v>90</v>
      </c>
      <c r="D9" s="72" t="s">
        <v>94</v>
      </c>
      <c r="E9" s="72" t="s">
        <v>45</v>
      </c>
      <c r="F9" s="72" t="s">
        <v>92</v>
      </c>
    </row>
    <row r="10" spans="1:10" ht="27" customHeight="1" x14ac:dyDescent="0.3">
      <c r="A10" s="75" t="s">
        <v>27</v>
      </c>
      <c r="B10" s="76"/>
      <c r="C10" s="76"/>
      <c r="D10" s="76"/>
      <c r="E10" s="76"/>
      <c r="F10" s="76"/>
    </row>
    <row r="11" spans="1:10" ht="41.25" customHeight="1" x14ac:dyDescent="0.3">
      <c r="A11" s="75" t="s">
        <v>65</v>
      </c>
      <c r="B11" s="76">
        <v>943320</v>
      </c>
      <c r="C11" s="76">
        <v>23022</v>
      </c>
      <c r="D11" s="76">
        <f>C11+B11</f>
        <v>966342</v>
      </c>
      <c r="E11" s="76">
        <v>850000</v>
      </c>
      <c r="F11" s="76">
        <v>850000</v>
      </c>
    </row>
    <row r="12" spans="1:10" ht="21" x14ac:dyDescent="0.35">
      <c r="A12" s="135"/>
      <c r="B12" s="135"/>
      <c r="C12" s="135"/>
      <c r="D12" s="135"/>
      <c r="E12" s="135"/>
      <c r="F12" s="135"/>
    </row>
    <row r="13" spans="1:10" ht="21" x14ac:dyDescent="0.35">
      <c r="A13" s="135"/>
      <c r="B13" s="135"/>
      <c r="C13" s="135"/>
      <c r="D13" s="135"/>
      <c r="E13" s="135"/>
      <c r="F13" s="135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34" orientation="portrait" r:id="rId1"/>
  <headerFooter>
    <oddHeader>&amp;LPRILOG 2</oddHeader>
    <oddFooter>&amp;L3.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Layout" topLeftCell="A4" zoomScaleNormal="100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12" ht="42" customHeight="1" x14ac:dyDescent="0.25">
      <c r="A1" s="210" t="s">
        <v>97</v>
      </c>
      <c r="B1" s="210"/>
      <c r="C1" s="210"/>
      <c r="D1" s="210"/>
      <c r="E1" s="210"/>
      <c r="F1" s="210"/>
      <c r="G1" s="210"/>
      <c r="H1" s="210"/>
    </row>
    <row r="2" spans="1:12" ht="18" customHeight="1" x14ac:dyDescent="0.35">
      <c r="A2" s="68"/>
      <c r="B2" s="68"/>
      <c r="C2" s="68"/>
      <c r="D2" s="68"/>
      <c r="E2" s="68"/>
      <c r="F2" s="68"/>
      <c r="G2" s="68"/>
      <c r="H2" s="135"/>
    </row>
    <row r="3" spans="1:12" ht="21" x14ac:dyDescent="0.35">
      <c r="A3" s="212" t="s">
        <v>32</v>
      </c>
      <c r="B3" s="212"/>
      <c r="C3" s="212"/>
      <c r="D3" s="212"/>
      <c r="E3" s="212"/>
      <c r="F3" s="214"/>
      <c r="G3" s="214"/>
      <c r="H3" s="135"/>
    </row>
    <row r="4" spans="1:12" ht="21" x14ac:dyDescent="0.35">
      <c r="A4" s="68"/>
      <c r="B4" s="68"/>
      <c r="C4" s="68"/>
      <c r="D4" s="68"/>
      <c r="E4" s="68"/>
      <c r="F4" s="71"/>
      <c r="G4" s="71"/>
      <c r="H4" s="135"/>
    </row>
    <row r="5" spans="1:12" ht="18" customHeight="1" x14ac:dyDescent="0.35">
      <c r="A5" s="212" t="s">
        <v>28</v>
      </c>
      <c r="B5" s="218"/>
      <c r="C5" s="218"/>
      <c r="D5" s="218"/>
      <c r="E5" s="218"/>
      <c r="F5" s="218"/>
      <c r="G5" s="218"/>
      <c r="H5" s="135"/>
    </row>
    <row r="6" spans="1:12" ht="21" x14ac:dyDescent="0.35">
      <c r="A6" s="68"/>
      <c r="B6" s="68"/>
      <c r="C6" s="68"/>
      <c r="D6" s="68"/>
      <c r="E6" s="68"/>
      <c r="F6" s="71"/>
      <c r="G6" s="71"/>
      <c r="H6" s="135"/>
    </row>
    <row r="7" spans="1:12" ht="40.5" x14ac:dyDescent="0.35">
      <c r="A7" s="72" t="s">
        <v>14</v>
      </c>
      <c r="B7" s="73" t="s">
        <v>15</v>
      </c>
      <c r="C7" s="73" t="s">
        <v>16</v>
      </c>
      <c r="D7" s="73" t="s">
        <v>52</v>
      </c>
      <c r="E7" s="72" t="s">
        <v>43</v>
      </c>
      <c r="F7" s="72" t="s">
        <v>44</v>
      </c>
      <c r="G7" s="72" t="s">
        <v>45</v>
      </c>
      <c r="H7" s="135"/>
    </row>
    <row r="8" spans="1:12" ht="81" x14ac:dyDescent="0.35">
      <c r="A8" s="75">
        <v>8</v>
      </c>
      <c r="B8" s="75"/>
      <c r="C8" s="75"/>
      <c r="D8" s="75" t="s">
        <v>29</v>
      </c>
      <c r="E8" s="76">
        <v>0</v>
      </c>
      <c r="F8" s="76">
        <v>0</v>
      </c>
      <c r="G8" s="76">
        <v>0</v>
      </c>
      <c r="H8" s="135"/>
    </row>
    <row r="9" spans="1:12" ht="40.5" x14ac:dyDescent="0.35">
      <c r="A9" s="75"/>
      <c r="B9" s="77">
        <v>84</v>
      </c>
      <c r="C9" s="77"/>
      <c r="D9" s="77" t="s">
        <v>36</v>
      </c>
      <c r="E9" s="76">
        <v>0</v>
      </c>
      <c r="F9" s="76">
        <v>0</v>
      </c>
      <c r="G9" s="76">
        <v>0</v>
      </c>
      <c r="H9" s="135"/>
    </row>
    <row r="10" spans="1:12" ht="60.75" x14ac:dyDescent="0.35">
      <c r="A10" s="78"/>
      <c r="B10" s="78"/>
      <c r="C10" s="79">
        <v>81</v>
      </c>
      <c r="D10" s="80" t="s">
        <v>37</v>
      </c>
      <c r="E10" s="76">
        <v>0</v>
      </c>
      <c r="F10" s="76">
        <v>0</v>
      </c>
      <c r="G10" s="76">
        <v>0</v>
      </c>
      <c r="H10" s="135"/>
    </row>
    <row r="11" spans="1:12" ht="81" x14ac:dyDescent="0.35">
      <c r="A11" s="82">
        <v>5</v>
      </c>
      <c r="B11" s="83"/>
      <c r="C11" s="83"/>
      <c r="D11" s="84" t="s">
        <v>30</v>
      </c>
      <c r="E11" s="76">
        <v>0</v>
      </c>
      <c r="F11" s="76">
        <v>0</v>
      </c>
      <c r="G11" s="76">
        <v>0</v>
      </c>
      <c r="H11" s="135"/>
      <c r="L11" s="91"/>
    </row>
    <row r="12" spans="1:12" ht="81" x14ac:dyDescent="0.35">
      <c r="A12" s="77"/>
      <c r="B12" s="77">
        <v>54</v>
      </c>
      <c r="C12" s="77"/>
      <c r="D12" s="85" t="s">
        <v>38</v>
      </c>
      <c r="E12" s="76">
        <v>0</v>
      </c>
      <c r="F12" s="76">
        <v>0</v>
      </c>
      <c r="G12" s="76">
        <v>0</v>
      </c>
      <c r="H12" s="135"/>
    </row>
    <row r="13" spans="1:12" ht="21" x14ac:dyDescent="0.35">
      <c r="A13" s="77"/>
      <c r="B13" s="77"/>
      <c r="C13" s="79">
        <v>11</v>
      </c>
      <c r="D13" s="79" t="s">
        <v>18</v>
      </c>
      <c r="E13" s="76">
        <v>0</v>
      </c>
      <c r="F13" s="76">
        <v>0</v>
      </c>
      <c r="G13" s="76">
        <v>0</v>
      </c>
      <c r="H13" s="135"/>
    </row>
    <row r="14" spans="1:12" ht="21" x14ac:dyDescent="0.35">
      <c r="A14" s="77"/>
      <c r="B14" s="77"/>
      <c r="C14" s="79">
        <v>31</v>
      </c>
      <c r="D14" s="79" t="s">
        <v>39</v>
      </c>
      <c r="E14" s="76">
        <v>0</v>
      </c>
      <c r="F14" s="76">
        <v>0</v>
      </c>
      <c r="G14" s="76">
        <v>0</v>
      </c>
      <c r="H14" s="135"/>
    </row>
    <row r="15" spans="1:12" ht="21" x14ac:dyDescent="0.35">
      <c r="A15" s="135"/>
      <c r="B15" s="135"/>
      <c r="C15" s="135"/>
      <c r="D15" s="135"/>
      <c r="E15" s="135"/>
      <c r="F15" s="135"/>
      <c r="G15" s="135"/>
      <c r="H15" s="135"/>
    </row>
  </sheetData>
  <mergeCells count="3">
    <mergeCell ref="A3:G3"/>
    <mergeCell ref="A5:G5"/>
    <mergeCell ref="A1:H1"/>
  </mergeCells>
  <pageMargins left="0.7" right="0.7" top="0.75" bottom="0.75" header="0.3" footer="0.3"/>
  <pageSetup paperSize="9" scale="66" orientation="portrait" r:id="rId1"/>
  <headerFooter>
    <oddHeader>&amp;LPRILOG 2</oddHeader>
    <oddFooter>&amp;L4.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view="pageLayout" zoomScaleNormal="100" workbookViewId="0">
      <selection sqref="A1:J1"/>
    </sheetView>
  </sheetViews>
  <sheetFormatPr defaultRowHeight="15" x14ac:dyDescent="0.25"/>
  <cols>
    <col min="1" max="1" width="10.7109375" customWidth="1"/>
    <col min="2" max="2" width="10.28515625" customWidth="1"/>
    <col min="3" max="3" width="11" customWidth="1"/>
    <col min="4" max="4" width="34" customWidth="1"/>
    <col min="5" max="5" width="28.7109375" customWidth="1"/>
    <col min="6" max="6" width="26.5703125" customWidth="1"/>
    <col min="7" max="7" width="17" customWidth="1"/>
    <col min="8" max="8" width="28.85546875" customWidth="1"/>
    <col min="9" max="9" width="32.42578125" customWidth="1"/>
  </cols>
  <sheetData>
    <row r="1" spans="1:10" ht="42" customHeight="1" x14ac:dyDescent="0.25">
      <c r="A1" s="210" t="s">
        <v>98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21" x14ac:dyDescent="0.35">
      <c r="A2" s="68"/>
      <c r="B2" s="68"/>
      <c r="C2" s="68"/>
      <c r="D2" s="68"/>
      <c r="E2" s="68"/>
      <c r="F2" s="68"/>
      <c r="G2" s="68"/>
      <c r="H2" s="71"/>
      <c r="I2" s="71"/>
      <c r="J2" s="135"/>
    </row>
    <row r="3" spans="1:10" ht="18" customHeight="1" x14ac:dyDescent="0.35">
      <c r="A3" s="212" t="s">
        <v>31</v>
      </c>
      <c r="B3" s="218"/>
      <c r="C3" s="218"/>
      <c r="D3" s="218"/>
      <c r="E3" s="218"/>
      <c r="F3" s="218"/>
      <c r="G3" s="218"/>
      <c r="H3" s="218"/>
      <c r="I3" s="218"/>
      <c r="J3" s="135"/>
    </row>
    <row r="4" spans="1:10" ht="21.75" thickBot="1" x14ac:dyDescent="0.4">
      <c r="A4" s="68"/>
      <c r="B4" s="68"/>
      <c r="C4" s="68"/>
      <c r="D4" s="68"/>
      <c r="E4" s="68"/>
      <c r="F4" s="68"/>
      <c r="G4" s="68"/>
      <c r="H4" s="71"/>
      <c r="I4" s="71"/>
      <c r="J4" s="135"/>
    </row>
    <row r="5" spans="1:10" ht="40.5" x14ac:dyDescent="0.35">
      <c r="A5" s="232" t="s">
        <v>33</v>
      </c>
      <c r="B5" s="233"/>
      <c r="C5" s="234"/>
      <c r="D5" s="136" t="s">
        <v>34</v>
      </c>
      <c r="E5" s="137" t="s">
        <v>93</v>
      </c>
      <c r="F5" s="137" t="s">
        <v>87</v>
      </c>
      <c r="G5" s="137" t="s">
        <v>88</v>
      </c>
      <c r="H5" s="137" t="s">
        <v>45</v>
      </c>
      <c r="I5" s="138" t="s">
        <v>92</v>
      </c>
      <c r="J5" s="135"/>
    </row>
    <row r="6" spans="1:10" ht="40.5" x14ac:dyDescent="0.35">
      <c r="A6" s="220" t="s">
        <v>67</v>
      </c>
      <c r="B6" s="221"/>
      <c r="C6" s="222"/>
      <c r="D6" s="139" t="s">
        <v>66</v>
      </c>
      <c r="E6" s="118">
        <f>E7+E32+E43+E26</f>
        <v>943320</v>
      </c>
      <c r="F6" s="118">
        <f>F7+F32+F43</f>
        <v>23022</v>
      </c>
      <c r="G6" s="118">
        <f>G7+G32+G43</f>
        <v>966342</v>
      </c>
      <c r="H6" s="118">
        <f>H7+H32+H43</f>
        <v>850000</v>
      </c>
      <c r="I6" s="140">
        <f>I7+I32+I43</f>
        <v>850000</v>
      </c>
      <c r="J6" s="135"/>
    </row>
    <row r="7" spans="1:10" ht="40.5" x14ac:dyDescent="0.35">
      <c r="A7" s="223" t="s">
        <v>68</v>
      </c>
      <c r="B7" s="224"/>
      <c r="C7" s="225"/>
      <c r="D7" s="141" t="s">
        <v>66</v>
      </c>
      <c r="E7" s="142">
        <f>E8+E15+E19+E25+E27</f>
        <v>906690</v>
      </c>
      <c r="F7" s="142">
        <f>F8+F15+F19+F25+F26+F27</f>
        <v>23022</v>
      </c>
      <c r="G7" s="142">
        <f>G8+G15+G19+G25+G26+G27</f>
        <v>934062</v>
      </c>
      <c r="H7" s="142">
        <f>H8+H15+H19+H27+H25</f>
        <v>815614</v>
      </c>
      <c r="I7" s="143">
        <f>I8+I15+I19+I27+I25</f>
        <v>815614</v>
      </c>
      <c r="J7" s="135"/>
    </row>
    <row r="8" spans="1:10" ht="21" x14ac:dyDescent="0.35">
      <c r="A8" s="226" t="s">
        <v>71</v>
      </c>
      <c r="B8" s="227"/>
      <c r="C8" s="228"/>
      <c r="D8" s="144" t="s">
        <v>18</v>
      </c>
      <c r="E8" s="118">
        <f>E9</f>
        <v>782674</v>
      </c>
      <c r="F8" s="118">
        <f>F9</f>
        <v>560</v>
      </c>
      <c r="G8" s="118">
        <f>E8+F8</f>
        <v>783234</v>
      </c>
      <c r="H8" s="118">
        <f>H9+H14</f>
        <v>697865</v>
      </c>
      <c r="I8" s="140">
        <f>I9+I14</f>
        <v>698365</v>
      </c>
      <c r="J8" s="135"/>
    </row>
    <row r="9" spans="1:10" ht="21" x14ac:dyDescent="0.35">
      <c r="A9" s="235">
        <v>3</v>
      </c>
      <c r="B9" s="236"/>
      <c r="C9" s="237"/>
      <c r="D9" s="145" t="s">
        <v>22</v>
      </c>
      <c r="E9" s="118">
        <f>E10+E11+E12+E13+E14</f>
        <v>782674</v>
      </c>
      <c r="F9" s="118">
        <f>F10+F11+F12+F13+F14</f>
        <v>560</v>
      </c>
      <c r="G9" s="118">
        <f>G10+G11+G12+G13+G14</f>
        <v>783234</v>
      </c>
      <c r="H9" s="118">
        <f>H10+H11+H12+H13+H14</f>
        <v>697865</v>
      </c>
      <c r="I9" s="140">
        <f>I10+I11+I12+I13+I14</f>
        <v>698365</v>
      </c>
      <c r="J9" s="135"/>
    </row>
    <row r="10" spans="1:10" ht="21" x14ac:dyDescent="0.35">
      <c r="A10" s="238">
        <v>31</v>
      </c>
      <c r="B10" s="239"/>
      <c r="C10" s="240"/>
      <c r="D10" s="145" t="s">
        <v>23</v>
      </c>
      <c r="E10" s="76">
        <v>667047</v>
      </c>
      <c r="F10" s="76">
        <v>560</v>
      </c>
      <c r="G10" s="76">
        <f>E10+F10</f>
        <v>667607</v>
      </c>
      <c r="H10" s="76">
        <v>572960</v>
      </c>
      <c r="I10" s="146">
        <v>572360</v>
      </c>
      <c r="J10" s="135"/>
    </row>
    <row r="11" spans="1:10" ht="21" x14ac:dyDescent="0.35">
      <c r="A11" s="238">
        <v>32</v>
      </c>
      <c r="B11" s="239"/>
      <c r="C11" s="240"/>
      <c r="D11" s="145" t="s">
        <v>35</v>
      </c>
      <c r="E11" s="76">
        <v>115562</v>
      </c>
      <c r="F11" s="76">
        <v>0</v>
      </c>
      <c r="G11" s="76">
        <f>E11+F11</f>
        <v>115562</v>
      </c>
      <c r="H11" s="76">
        <v>124834</v>
      </c>
      <c r="I11" s="146">
        <v>125934</v>
      </c>
      <c r="J11" s="135"/>
    </row>
    <row r="12" spans="1:10" ht="21" x14ac:dyDescent="0.35">
      <c r="A12" s="147">
        <v>34</v>
      </c>
      <c r="B12" s="148"/>
      <c r="C12" s="149"/>
      <c r="D12" s="145" t="s">
        <v>61</v>
      </c>
      <c r="E12" s="76">
        <v>65</v>
      </c>
      <c r="F12" s="76">
        <v>0</v>
      </c>
      <c r="G12" s="76">
        <f>E12+F12</f>
        <v>65</v>
      </c>
      <c r="H12" s="76">
        <v>71</v>
      </c>
      <c r="I12" s="146">
        <v>71</v>
      </c>
      <c r="J12" s="135"/>
    </row>
    <row r="13" spans="1:10" ht="81" x14ac:dyDescent="0.35">
      <c r="A13" s="147">
        <v>37</v>
      </c>
      <c r="B13" s="148"/>
      <c r="C13" s="149"/>
      <c r="D13" s="150" t="s">
        <v>62</v>
      </c>
      <c r="E13" s="76">
        <v>0</v>
      </c>
      <c r="F13" s="76">
        <v>0</v>
      </c>
      <c r="G13" s="76">
        <v>0</v>
      </c>
      <c r="H13" s="76">
        <v>0</v>
      </c>
      <c r="I13" s="146">
        <v>0</v>
      </c>
      <c r="J13" s="135"/>
    </row>
    <row r="14" spans="1:10" ht="60.75" x14ac:dyDescent="0.35">
      <c r="A14" s="147">
        <v>42</v>
      </c>
      <c r="B14" s="148"/>
      <c r="C14" s="149"/>
      <c r="D14" s="145" t="s">
        <v>50</v>
      </c>
      <c r="E14" s="76">
        <v>0</v>
      </c>
      <c r="F14" s="76">
        <v>0</v>
      </c>
      <c r="G14" s="76">
        <v>0</v>
      </c>
      <c r="H14" s="76">
        <v>0</v>
      </c>
      <c r="I14" s="146">
        <v>0</v>
      </c>
      <c r="J14" s="135"/>
    </row>
    <row r="15" spans="1:10" ht="60.75" x14ac:dyDescent="0.35">
      <c r="A15" s="220" t="s">
        <v>72</v>
      </c>
      <c r="B15" s="241"/>
      <c r="C15" s="242"/>
      <c r="D15" s="151" t="s">
        <v>60</v>
      </c>
      <c r="E15" s="118">
        <f>E16</f>
        <v>11309</v>
      </c>
      <c r="F15" s="118">
        <f>F16</f>
        <v>0</v>
      </c>
      <c r="G15" s="118">
        <f>G16</f>
        <v>11309</v>
      </c>
      <c r="H15" s="118">
        <f>H16</f>
        <v>5309</v>
      </c>
      <c r="I15" s="140">
        <f>I16</f>
        <v>5309</v>
      </c>
      <c r="J15" s="135"/>
    </row>
    <row r="16" spans="1:10" ht="21" x14ac:dyDescent="0.35">
      <c r="A16" s="152">
        <v>3</v>
      </c>
      <c r="B16" s="153"/>
      <c r="C16" s="154"/>
      <c r="D16" s="145" t="s">
        <v>22</v>
      </c>
      <c r="E16" s="118">
        <v>11309</v>
      </c>
      <c r="F16" s="118">
        <v>0</v>
      </c>
      <c r="G16" s="118">
        <f>E16+F16</f>
        <v>11309</v>
      </c>
      <c r="H16" s="118">
        <f>H17</f>
        <v>5309</v>
      </c>
      <c r="I16" s="118">
        <f>I17</f>
        <v>5309</v>
      </c>
      <c r="J16" s="135"/>
    </row>
    <row r="17" spans="1:10" ht="21" x14ac:dyDescent="0.35">
      <c r="A17" s="147">
        <v>32</v>
      </c>
      <c r="B17" s="148"/>
      <c r="C17" s="149"/>
      <c r="D17" s="145"/>
      <c r="E17" s="76"/>
      <c r="F17" s="76"/>
      <c r="G17" s="76"/>
      <c r="H17" s="76">
        <v>5309</v>
      </c>
      <c r="I17" s="146">
        <v>5309</v>
      </c>
      <c r="J17" s="135"/>
    </row>
    <row r="18" spans="1:10" ht="42" customHeight="1" x14ac:dyDescent="0.35">
      <c r="A18" s="220" t="s">
        <v>73</v>
      </c>
      <c r="B18" s="241"/>
      <c r="C18" s="242"/>
      <c r="D18" s="151" t="s">
        <v>49</v>
      </c>
      <c r="E18" s="118">
        <f>E19</f>
        <v>93739</v>
      </c>
      <c r="F18" s="118">
        <f>F19</f>
        <v>16680</v>
      </c>
      <c r="G18" s="118">
        <f>G19</f>
        <v>110419</v>
      </c>
      <c r="H18" s="118">
        <f>H19</f>
        <v>89040</v>
      </c>
      <c r="I18" s="140">
        <f>I19</f>
        <v>89040</v>
      </c>
      <c r="J18" s="135"/>
    </row>
    <row r="19" spans="1:10" ht="27" customHeight="1" x14ac:dyDescent="0.35">
      <c r="A19" s="152">
        <v>3</v>
      </c>
      <c r="B19" s="153"/>
      <c r="C19" s="154"/>
      <c r="D19" s="139" t="s">
        <v>22</v>
      </c>
      <c r="E19" s="118">
        <f>E20+E21+E22+E23+E24</f>
        <v>93739</v>
      </c>
      <c r="F19" s="118">
        <f>F20+F21+F22+F23+F24</f>
        <v>16680</v>
      </c>
      <c r="G19" s="118">
        <f>G20+G21+G22+G23+G24</f>
        <v>110419</v>
      </c>
      <c r="H19" s="76">
        <v>89040</v>
      </c>
      <c r="I19" s="76">
        <v>89040</v>
      </c>
      <c r="J19" s="135"/>
    </row>
    <row r="20" spans="1:10" ht="21" x14ac:dyDescent="0.35">
      <c r="A20" s="147">
        <v>31</v>
      </c>
      <c r="B20" s="148"/>
      <c r="C20" s="149"/>
      <c r="D20" s="145" t="s">
        <v>23</v>
      </c>
      <c r="E20" s="76">
        <v>4570</v>
      </c>
      <c r="F20" s="76">
        <v>0</v>
      </c>
      <c r="G20" s="76">
        <f>E20+F20</f>
        <v>4570</v>
      </c>
      <c r="H20" s="76">
        <v>4570</v>
      </c>
      <c r="I20" s="76">
        <v>4570</v>
      </c>
      <c r="J20" s="135"/>
    </row>
    <row r="21" spans="1:10" ht="21" x14ac:dyDescent="0.35">
      <c r="A21" s="147">
        <v>32</v>
      </c>
      <c r="B21" s="148"/>
      <c r="C21" s="149"/>
      <c r="D21" s="145" t="s">
        <v>35</v>
      </c>
      <c r="E21" s="76">
        <v>86969</v>
      </c>
      <c r="F21" s="76">
        <v>14990</v>
      </c>
      <c r="G21" s="76">
        <f>E21+F21</f>
        <v>101959</v>
      </c>
      <c r="H21" s="76">
        <v>82270</v>
      </c>
      <c r="I21" s="76">
        <v>82270</v>
      </c>
      <c r="J21" s="135"/>
    </row>
    <row r="22" spans="1:10" ht="21" x14ac:dyDescent="0.35">
      <c r="A22" s="147">
        <v>34</v>
      </c>
      <c r="B22" s="148"/>
      <c r="C22" s="149"/>
      <c r="D22" s="145" t="s">
        <v>61</v>
      </c>
      <c r="E22" s="76">
        <v>1900</v>
      </c>
      <c r="F22" s="76">
        <v>0</v>
      </c>
      <c r="G22" s="76">
        <f>E22+F22</f>
        <v>1900</v>
      </c>
      <c r="H22" s="76">
        <v>1900</v>
      </c>
      <c r="I22" s="76">
        <v>1900</v>
      </c>
      <c r="J22" s="135"/>
    </row>
    <row r="23" spans="1:10" ht="81" x14ac:dyDescent="0.35">
      <c r="A23" s="147">
        <v>37</v>
      </c>
      <c r="B23" s="148"/>
      <c r="C23" s="149"/>
      <c r="D23" s="150" t="s">
        <v>62</v>
      </c>
      <c r="E23" s="76">
        <v>300</v>
      </c>
      <c r="F23" s="76">
        <v>0</v>
      </c>
      <c r="G23" s="76">
        <f>E23+F23</f>
        <v>300</v>
      </c>
      <c r="H23" s="76">
        <v>300</v>
      </c>
      <c r="I23" s="76">
        <v>300</v>
      </c>
      <c r="J23" s="135"/>
    </row>
    <row r="24" spans="1:10" ht="60.75" x14ac:dyDescent="0.35">
      <c r="A24" s="147">
        <v>42</v>
      </c>
      <c r="B24" s="148"/>
      <c r="C24" s="149"/>
      <c r="D24" s="85" t="s">
        <v>50</v>
      </c>
      <c r="E24" s="76">
        <v>0</v>
      </c>
      <c r="F24" s="76">
        <v>1690</v>
      </c>
      <c r="G24" s="76">
        <f>E24+F24</f>
        <v>1690</v>
      </c>
      <c r="H24" s="76">
        <v>0</v>
      </c>
      <c r="I24" s="146">
        <v>0</v>
      </c>
      <c r="J24" s="135"/>
    </row>
    <row r="25" spans="1:10" ht="40.5" x14ac:dyDescent="0.35">
      <c r="A25" s="246" t="s">
        <v>78</v>
      </c>
      <c r="B25" s="247"/>
      <c r="C25" s="248"/>
      <c r="D25" s="151" t="s">
        <v>63</v>
      </c>
      <c r="E25" s="118">
        <v>15000</v>
      </c>
      <c r="F25" s="118">
        <v>9350</v>
      </c>
      <c r="G25" s="118">
        <f>F25+E25</f>
        <v>24350</v>
      </c>
      <c r="H25" s="118">
        <v>20000</v>
      </c>
      <c r="I25" s="140">
        <v>19500</v>
      </c>
      <c r="J25" s="135"/>
    </row>
    <row r="26" spans="1:10" ht="60.75" x14ac:dyDescent="0.35">
      <c r="A26" s="155">
        <v>45</v>
      </c>
      <c r="B26" s="156"/>
      <c r="C26" s="157"/>
      <c r="D26" s="80" t="s">
        <v>91</v>
      </c>
      <c r="E26" s="118">
        <v>4350</v>
      </c>
      <c r="F26" s="118">
        <v>-4350</v>
      </c>
      <c r="G26" s="118">
        <f>F26+E26</f>
        <v>0</v>
      </c>
      <c r="H26" s="118"/>
      <c r="I26" s="140"/>
      <c r="J26" s="135"/>
    </row>
    <row r="27" spans="1:10" ht="21" x14ac:dyDescent="0.35">
      <c r="A27" s="243" t="s">
        <v>74</v>
      </c>
      <c r="B27" s="244"/>
      <c r="C27" s="245"/>
      <c r="D27" s="158" t="s">
        <v>39</v>
      </c>
      <c r="E27" s="118">
        <f>E28</f>
        <v>3968</v>
      </c>
      <c r="F27" s="118">
        <f>F28</f>
        <v>782</v>
      </c>
      <c r="G27" s="118">
        <f>G28</f>
        <v>4750</v>
      </c>
      <c r="H27" s="118">
        <f>H28</f>
        <v>3400</v>
      </c>
      <c r="I27" s="118">
        <f>I28</f>
        <v>3400</v>
      </c>
      <c r="J27" s="135"/>
    </row>
    <row r="28" spans="1:10" ht="21" x14ac:dyDescent="0.35">
      <c r="A28" s="147">
        <v>32</v>
      </c>
      <c r="B28" s="148"/>
      <c r="C28" s="149"/>
      <c r="D28" s="145" t="s">
        <v>35</v>
      </c>
      <c r="E28" s="76">
        <v>3968</v>
      </c>
      <c r="F28" s="76">
        <v>782</v>
      </c>
      <c r="G28" s="76">
        <f>E28+F28</f>
        <v>4750</v>
      </c>
      <c r="H28" s="76">
        <v>3400</v>
      </c>
      <c r="I28" s="146">
        <v>3400</v>
      </c>
      <c r="J28" s="135"/>
    </row>
    <row r="29" spans="1:10" ht="60.75" x14ac:dyDescent="0.35">
      <c r="A29" s="147">
        <v>42</v>
      </c>
      <c r="B29" s="148"/>
      <c r="C29" s="149"/>
      <c r="D29" s="85" t="s">
        <v>50</v>
      </c>
      <c r="E29" s="118">
        <v>0</v>
      </c>
      <c r="F29" s="118">
        <v>0</v>
      </c>
      <c r="G29" s="118">
        <f>E29+F29</f>
        <v>0</v>
      </c>
      <c r="H29" s="76">
        <v>0</v>
      </c>
      <c r="I29" s="146">
        <v>0</v>
      </c>
      <c r="J29" s="135"/>
    </row>
    <row r="30" spans="1:10" ht="60.75" x14ac:dyDescent="0.35">
      <c r="A30" s="246" t="s">
        <v>79</v>
      </c>
      <c r="B30" s="247"/>
      <c r="C30" s="248"/>
      <c r="D30" s="84" t="s">
        <v>50</v>
      </c>
      <c r="E30" s="118">
        <v>0</v>
      </c>
      <c r="F30" s="118">
        <v>0</v>
      </c>
      <c r="G30" s="118">
        <f>E30+F30</f>
        <v>0</v>
      </c>
      <c r="H30" s="118">
        <v>0</v>
      </c>
      <c r="I30" s="159">
        <v>0</v>
      </c>
      <c r="J30" s="135"/>
    </row>
    <row r="31" spans="1:10" ht="40.5" x14ac:dyDescent="0.35">
      <c r="A31" s="220" t="s">
        <v>69</v>
      </c>
      <c r="B31" s="221"/>
      <c r="C31" s="222"/>
      <c r="D31" s="139" t="s">
        <v>66</v>
      </c>
      <c r="E31" s="76"/>
      <c r="F31" s="76"/>
      <c r="G31" s="76"/>
      <c r="H31" s="76"/>
      <c r="I31" s="160"/>
      <c r="J31" s="135"/>
    </row>
    <row r="32" spans="1:10" ht="30.75" customHeight="1" x14ac:dyDescent="0.35">
      <c r="A32" s="223" t="s">
        <v>75</v>
      </c>
      <c r="B32" s="224"/>
      <c r="C32" s="225"/>
      <c r="D32" s="141" t="s">
        <v>70</v>
      </c>
      <c r="E32" s="142">
        <f>E33+E36+E39</f>
        <v>24787</v>
      </c>
      <c r="F32" s="142">
        <f>F33+F36+F39</f>
        <v>0</v>
      </c>
      <c r="G32" s="142">
        <f>G33+G36+G39</f>
        <v>24787</v>
      </c>
      <c r="H32" s="142">
        <f>H33+H36+H39</f>
        <v>29486</v>
      </c>
      <c r="I32" s="143">
        <f>I33+I36+I39</f>
        <v>29486</v>
      </c>
      <c r="J32" s="135"/>
    </row>
    <row r="33" spans="1:10" ht="42.75" customHeight="1" x14ac:dyDescent="0.35">
      <c r="A33" s="226" t="s">
        <v>71</v>
      </c>
      <c r="B33" s="227"/>
      <c r="C33" s="228"/>
      <c r="D33" s="144" t="s">
        <v>18</v>
      </c>
      <c r="E33" s="118">
        <f t="shared" ref="E33:I34" si="0">E34</f>
        <v>13530</v>
      </c>
      <c r="F33" s="118"/>
      <c r="G33" s="118">
        <f>G34</f>
        <v>13530</v>
      </c>
      <c r="H33" s="118">
        <f t="shared" si="0"/>
        <v>13530</v>
      </c>
      <c r="I33" s="140">
        <f t="shared" si="0"/>
        <v>13530</v>
      </c>
      <c r="J33" s="135"/>
    </row>
    <row r="34" spans="1:10" ht="21" x14ac:dyDescent="0.35">
      <c r="A34" s="220">
        <v>3</v>
      </c>
      <c r="B34" s="221"/>
      <c r="C34" s="222"/>
      <c r="D34" s="139" t="s">
        <v>22</v>
      </c>
      <c r="E34" s="76">
        <f t="shared" si="0"/>
        <v>13530</v>
      </c>
      <c r="F34" s="76"/>
      <c r="G34" s="76">
        <f>E34+F34</f>
        <v>13530</v>
      </c>
      <c r="H34" s="76">
        <v>13530</v>
      </c>
      <c r="I34" s="76">
        <v>13530</v>
      </c>
      <c r="J34" s="135"/>
    </row>
    <row r="35" spans="1:10" ht="21" x14ac:dyDescent="0.35">
      <c r="A35" s="238">
        <v>32</v>
      </c>
      <c r="B35" s="239"/>
      <c r="C35" s="240"/>
      <c r="D35" s="145" t="s">
        <v>35</v>
      </c>
      <c r="E35" s="76">
        <v>13530</v>
      </c>
      <c r="F35" s="76"/>
      <c r="G35" s="76">
        <f>E35+F35</f>
        <v>13530</v>
      </c>
      <c r="H35" s="76">
        <v>13530</v>
      </c>
      <c r="I35" s="76">
        <v>13530</v>
      </c>
      <c r="J35" s="135"/>
    </row>
    <row r="36" spans="1:10" ht="65.25" customHeight="1" x14ac:dyDescent="0.35">
      <c r="A36" s="226" t="s">
        <v>72</v>
      </c>
      <c r="B36" s="227"/>
      <c r="C36" s="228"/>
      <c r="D36" s="151" t="s">
        <v>60</v>
      </c>
      <c r="E36" s="118">
        <f t="shared" ref="E36:I37" si="1">E37</f>
        <v>8096</v>
      </c>
      <c r="F36" s="118">
        <f t="shared" si="1"/>
        <v>0</v>
      </c>
      <c r="G36" s="118">
        <f>G37</f>
        <v>8096</v>
      </c>
      <c r="H36" s="118">
        <f t="shared" si="1"/>
        <v>8096</v>
      </c>
      <c r="I36" s="140">
        <f t="shared" si="1"/>
        <v>8096</v>
      </c>
      <c r="J36" s="135"/>
    </row>
    <row r="37" spans="1:10" ht="21" x14ac:dyDescent="0.35">
      <c r="A37" s="226">
        <v>3</v>
      </c>
      <c r="B37" s="227"/>
      <c r="C37" s="228"/>
      <c r="D37" s="139" t="s">
        <v>22</v>
      </c>
      <c r="E37" s="161">
        <f t="shared" si="1"/>
        <v>8096</v>
      </c>
      <c r="F37" s="161">
        <f t="shared" si="1"/>
        <v>0</v>
      </c>
      <c r="G37" s="161">
        <f t="shared" si="1"/>
        <v>8096</v>
      </c>
      <c r="H37" s="161">
        <v>8096</v>
      </c>
      <c r="I37" s="161">
        <v>8096</v>
      </c>
      <c r="J37" s="135"/>
    </row>
    <row r="38" spans="1:10" ht="21" x14ac:dyDescent="0.35">
      <c r="A38" s="235">
        <v>32</v>
      </c>
      <c r="B38" s="236"/>
      <c r="C38" s="237"/>
      <c r="D38" s="145" t="s">
        <v>23</v>
      </c>
      <c r="E38" s="76">
        <v>8096</v>
      </c>
      <c r="F38" s="76">
        <v>0</v>
      </c>
      <c r="G38" s="76">
        <v>8096</v>
      </c>
      <c r="H38" s="76">
        <v>8096</v>
      </c>
      <c r="I38" s="76">
        <v>8096</v>
      </c>
      <c r="J38" s="135"/>
    </row>
    <row r="39" spans="1:10" ht="40.5" x14ac:dyDescent="0.35">
      <c r="A39" s="226" t="s">
        <v>73</v>
      </c>
      <c r="B39" s="227"/>
      <c r="C39" s="228"/>
      <c r="D39" s="151" t="s">
        <v>49</v>
      </c>
      <c r="E39" s="118">
        <f t="shared" ref="E39:I40" si="2">E40</f>
        <v>3161</v>
      </c>
      <c r="F39" s="118">
        <f t="shared" si="2"/>
        <v>0</v>
      </c>
      <c r="G39" s="118">
        <f t="shared" si="2"/>
        <v>3161</v>
      </c>
      <c r="H39" s="118">
        <f t="shared" si="2"/>
        <v>7860</v>
      </c>
      <c r="I39" s="140">
        <f t="shared" si="2"/>
        <v>7860</v>
      </c>
      <c r="J39" s="135"/>
    </row>
    <row r="40" spans="1:10" ht="21" x14ac:dyDescent="0.35">
      <c r="A40" s="162">
        <v>3</v>
      </c>
      <c r="B40" s="163"/>
      <c r="C40" s="144"/>
      <c r="D40" s="139" t="s">
        <v>22</v>
      </c>
      <c r="E40" s="118">
        <f t="shared" si="2"/>
        <v>3161</v>
      </c>
      <c r="F40" s="118">
        <f t="shared" si="2"/>
        <v>0</v>
      </c>
      <c r="G40" s="118">
        <f t="shared" si="2"/>
        <v>3161</v>
      </c>
      <c r="H40" s="118">
        <f t="shared" si="2"/>
        <v>7860</v>
      </c>
      <c r="I40" s="140">
        <f t="shared" si="2"/>
        <v>7860</v>
      </c>
      <c r="J40" s="135"/>
    </row>
    <row r="41" spans="1:10" ht="21" x14ac:dyDescent="0.35">
      <c r="A41" s="235">
        <v>32</v>
      </c>
      <c r="B41" s="236"/>
      <c r="C41" s="237"/>
      <c r="D41" s="145" t="s">
        <v>35</v>
      </c>
      <c r="E41" s="76">
        <v>3161</v>
      </c>
      <c r="F41" s="76">
        <v>0</v>
      </c>
      <c r="G41" s="76">
        <f>E41+F41</f>
        <v>3161</v>
      </c>
      <c r="H41" s="76">
        <v>7860</v>
      </c>
      <c r="I41" s="76">
        <v>7860</v>
      </c>
      <c r="J41" s="135"/>
    </row>
    <row r="42" spans="1:10" ht="40.5" x14ac:dyDescent="0.35">
      <c r="A42" s="220" t="s">
        <v>69</v>
      </c>
      <c r="B42" s="221"/>
      <c r="C42" s="222"/>
      <c r="D42" s="139" t="s">
        <v>66</v>
      </c>
      <c r="E42" s="76"/>
      <c r="F42" s="76"/>
      <c r="G42" s="76"/>
      <c r="H42" s="76"/>
      <c r="I42" s="160"/>
      <c r="J42" s="135"/>
    </row>
    <row r="43" spans="1:10" ht="37.5" customHeight="1" x14ac:dyDescent="0.35">
      <c r="A43" s="223" t="s">
        <v>76</v>
      </c>
      <c r="B43" s="224"/>
      <c r="C43" s="225"/>
      <c r="D43" s="141" t="s">
        <v>77</v>
      </c>
      <c r="E43" s="142">
        <f t="shared" ref="E43:I44" si="3">E44</f>
        <v>7493</v>
      </c>
      <c r="F43" s="142">
        <f t="shared" si="3"/>
        <v>0</v>
      </c>
      <c r="G43" s="142">
        <f t="shared" si="3"/>
        <v>7493</v>
      </c>
      <c r="H43" s="142">
        <f t="shared" si="3"/>
        <v>4900</v>
      </c>
      <c r="I43" s="143">
        <f t="shared" si="3"/>
        <v>4900</v>
      </c>
      <c r="J43" s="135"/>
    </row>
    <row r="44" spans="1:10" ht="39" customHeight="1" x14ac:dyDescent="0.35">
      <c r="A44" s="226" t="s">
        <v>71</v>
      </c>
      <c r="B44" s="227"/>
      <c r="C44" s="228"/>
      <c r="D44" s="144" t="s">
        <v>18</v>
      </c>
      <c r="E44" s="118">
        <f t="shared" si="3"/>
        <v>7493</v>
      </c>
      <c r="F44" s="118">
        <f t="shared" si="3"/>
        <v>0</v>
      </c>
      <c r="G44" s="118">
        <f t="shared" si="3"/>
        <v>7493</v>
      </c>
      <c r="H44" s="118">
        <f t="shared" si="3"/>
        <v>4900</v>
      </c>
      <c r="I44" s="140">
        <f t="shared" si="3"/>
        <v>4900</v>
      </c>
      <c r="J44" s="135"/>
    </row>
    <row r="45" spans="1:10" ht="21.75" thickBot="1" x14ac:dyDescent="0.4">
      <c r="A45" s="226">
        <v>3</v>
      </c>
      <c r="B45" s="227"/>
      <c r="C45" s="228"/>
      <c r="D45" s="139" t="s">
        <v>22</v>
      </c>
      <c r="E45" s="161">
        <f>E46</f>
        <v>7493</v>
      </c>
      <c r="F45" s="161">
        <f>F46</f>
        <v>0</v>
      </c>
      <c r="G45" s="164">
        <f>E45+F45</f>
        <v>7493</v>
      </c>
      <c r="H45" s="161">
        <v>4900</v>
      </c>
      <c r="I45" s="161">
        <v>4900</v>
      </c>
      <c r="J45" s="135"/>
    </row>
    <row r="46" spans="1:10" ht="21.75" thickBot="1" x14ac:dyDescent="0.4">
      <c r="A46" s="229">
        <v>32</v>
      </c>
      <c r="B46" s="230"/>
      <c r="C46" s="231"/>
      <c r="D46" s="165" t="s">
        <v>23</v>
      </c>
      <c r="E46" s="166">
        <v>7493</v>
      </c>
      <c r="F46" s="167">
        <v>0</v>
      </c>
      <c r="G46" s="168">
        <f>E46+F46</f>
        <v>7493</v>
      </c>
      <c r="H46" s="169">
        <v>4900</v>
      </c>
      <c r="I46" s="169">
        <v>4900</v>
      </c>
      <c r="J46" s="135"/>
    </row>
    <row r="47" spans="1:10" ht="21" x14ac:dyDescent="0.35">
      <c r="A47" s="135"/>
      <c r="B47" s="135"/>
      <c r="C47" s="135"/>
      <c r="D47" s="135"/>
      <c r="E47" s="135"/>
      <c r="F47" s="135"/>
      <c r="G47" s="135"/>
      <c r="H47" s="135"/>
      <c r="I47" s="135"/>
      <c r="J47" s="135"/>
    </row>
    <row r="48" spans="1:10" ht="21" x14ac:dyDescent="0.35">
      <c r="A48" s="135"/>
      <c r="B48" s="135"/>
      <c r="C48" s="135"/>
      <c r="D48" s="135"/>
      <c r="E48" s="135"/>
      <c r="F48" s="135"/>
      <c r="G48" s="135"/>
      <c r="H48" s="135"/>
      <c r="I48" s="135"/>
      <c r="J48" s="135"/>
    </row>
    <row r="49" spans="1:10" ht="21" x14ac:dyDescent="0.35">
      <c r="A49" s="135"/>
      <c r="B49" s="135"/>
      <c r="C49" s="135"/>
      <c r="D49" s="135"/>
      <c r="E49" s="135"/>
      <c r="F49" s="135"/>
      <c r="G49" s="135"/>
      <c r="H49" s="135"/>
      <c r="I49" s="135"/>
      <c r="J49" s="135"/>
    </row>
    <row r="50" spans="1:10" ht="21" x14ac:dyDescent="0.35">
      <c r="A50" s="135"/>
      <c r="B50" s="135"/>
      <c r="C50" s="135"/>
      <c r="D50" s="135"/>
      <c r="E50" s="135"/>
      <c r="F50" s="135"/>
      <c r="G50" s="135"/>
      <c r="H50" s="135"/>
      <c r="I50" s="135" t="s">
        <v>81</v>
      </c>
      <c r="J50" s="135"/>
    </row>
    <row r="51" spans="1:10" ht="21" x14ac:dyDescent="0.35">
      <c r="A51" s="135"/>
      <c r="B51" s="135"/>
      <c r="C51" s="135"/>
      <c r="D51" s="135"/>
      <c r="E51" s="135"/>
      <c r="F51" s="135"/>
      <c r="G51" s="135"/>
      <c r="H51" s="135"/>
      <c r="I51" s="135"/>
      <c r="J51" s="135"/>
    </row>
    <row r="52" spans="1:10" ht="21" x14ac:dyDescent="0.35">
      <c r="A52" s="135"/>
      <c r="B52" s="135"/>
      <c r="C52" s="135"/>
      <c r="D52" s="135"/>
      <c r="E52" s="135"/>
      <c r="F52" s="135"/>
      <c r="G52" s="135"/>
      <c r="H52" s="135"/>
      <c r="I52" s="135" t="s">
        <v>82</v>
      </c>
      <c r="J52" s="135"/>
    </row>
    <row r="56" spans="1:10" x14ac:dyDescent="0.25">
      <c r="H56" s="9"/>
    </row>
  </sheetData>
  <mergeCells count="29">
    <mergeCell ref="A37:C37"/>
    <mergeCell ref="A41:C41"/>
    <mergeCell ref="A31:C31"/>
    <mergeCell ref="A32:C32"/>
    <mergeCell ref="A33:C33"/>
    <mergeCell ref="A34:C34"/>
    <mergeCell ref="A36:C36"/>
    <mergeCell ref="A38:C38"/>
    <mergeCell ref="A39:C39"/>
    <mergeCell ref="A8:C8"/>
    <mergeCell ref="A9:C9"/>
    <mergeCell ref="A11:C11"/>
    <mergeCell ref="A10:C10"/>
    <mergeCell ref="A35:C35"/>
    <mergeCell ref="A15:C15"/>
    <mergeCell ref="A18:C18"/>
    <mergeCell ref="A27:C27"/>
    <mergeCell ref="A25:C25"/>
    <mergeCell ref="A30:C30"/>
    <mergeCell ref="A6:C6"/>
    <mergeCell ref="A7:C7"/>
    <mergeCell ref="A3:I3"/>
    <mergeCell ref="A5:C5"/>
    <mergeCell ref="A1:J1"/>
    <mergeCell ref="A42:C42"/>
    <mergeCell ref="A43:C43"/>
    <mergeCell ref="A44:C44"/>
    <mergeCell ref="A45:C45"/>
    <mergeCell ref="A46:C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&amp;LPRILOG 2</oddHeader>
    <oddFooter>&amp;L5.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Zorica Stošić</cp:lastModifiedBy>
  <cp:lastPrinted>2024-12-18T14:32:06Z</cp:lastPrinted>
  <dcterms:created xsi:type="dcterms:W3CDTF">2022-08-12T12:51:27Z</dcterms:created>
  <dcterms:modified xsi:type="dcterms:W3CDTF">2024-12-18T14:32:11Z</dcterms:modified>
</cp:coreProperties>
</file>